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oftallinn-my.sharepoint.com/personal/angelika_annus_ts_ee/Documents/Documents/Aruanded/Tulemused, KPI/KPI Q3 2026/"/>
    </mc:Choice>
  </mc:AlternateContent>
  <xr:revisionPtr revIDLastSave="87" documentId="8_{5A941ACA-3CA8-4346-BA2F-1930FDCA3685}" xr6:coauthVersionLast="47" xr6:coauthVersionMax="47" xr10:uidLastSave="{0789F27F-DA1B-4D9E-A055-302DA8E12F73}"/>
  <bookViews>
    <workbookView xWindow="6030" yWindow="465" windowWidth="18705" windowHeight="12645" activeTab="2" xr2:uid="{00000000-000D-0000-FFFF-FFFF00000000}"/>
  </bookViews>
  <sheets>
    <sheet name="Kaubamaht_Cargo volume" sheetId="6" r:id="rId1"/>
    <sheet name="Reisijad_Passengers" sheetId="5" r:id="rId2"/>
    <sheet name="Laevakülastused_Vessel calls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7" l="1"/>
  <c r="B9" i="6"/>
  <c r="H21" i="5"/>
  <c r="G21" i="5"/>
  <c r="H22" i="5"/>
  <c r="G22" i="5"/>
  <c r="B7" i="7"/>
  <c r="B8" i="6"/>
  <c r="B29" i="6"/>
  <c r="B33" i="7" l="1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</calcChain>
</file>

<file path=xl/sharedStrings.xml><?xml version="1.0" encoding="utf-8"?>
<sst xmlns="http://schemas.openxmlformats.org/spreadsheetml/2006/main" count="260" uniqueCount="196">
  <si>
    <t>2014 Q 1</t>
  </si>
  <si>
    <t>2014 Q 2</t>
  </si>
  <si>
    <t>2014 Q 3</t>
  </si>
  <si>
    <t>2014 Q 4</t>
  </si>
  <si>
    <t>2015 Q 1</t>
  </si>
  <si>
    <t>2015 Q 2</t>
  </si>
  <si>
    <t>2015 Q 3</t>
  </si>
  <si>
    <t>2015 Q 4</t>
  </si>
  <si>
    <t>2016 Q 1</t>
  </si>
  <si>
    <t>2016 Q 2</t>
  </si>
  <si>
    <t>2016 Q 3</t>
  </si>
  <si>
    <t>2016 Q 4</t>
  </si>
  <si>
    <t>2017 Q 1</t>
  </si>
  <si>
    <t>2017 Q 2</t>
  </si>
  <si>
    <t>2017 Q 3</t>
  </si>
  <si>
    <t>2017 Q 4</t>
  </si>
  <si>
    <t>2018 Q 1</t>
  </si>
  <si>
    <t>2018 Q 2</t>
  </si>
  <si>
    <t>2018 Q 3</t>
  </si>
  <si>
    <t>2018 Q 4</t>
  </si>
  <si>
    <t>2019 Q 1</t>
  </si>
  <si>
    <t>2019 Q 2</t>
  </si>
  <si>
    <t>2019 Q 3</t>
  </si>
  <si>
    <t>2019 Q 4</t>
  </si>
  <si>
    <t>2020 Q 1</t>
  </si>
  <si>
    <t>Kaubalaevad</t>
  </si>
  <si>
    <t>Reisilaevad (sh ro-pax)</t>
  </si>
  <si>
    <t>Traditisoonilised kruiisilaevad</t>
  </si>
  <si>
    <t>Laevakülastuste arv</t>
  </si>
  <si>
    <t>KOKKU</t>
  </si>
  <si>
    <t>Vessel calls</t>
  </si>
  <si>
    <t>Cargo vessels</t>
  </si>
  <si>
    <t>PAX vessels (incl. ROPAX)</t>
  </si>
  <si>
    <t>Cruise vessels (trad.)</t>
  </si>
  <si>
    <t>TOTAL</t>
  </si>
  <si>
    <t>Konteiner</t>
  </si>
  <si>
    <t>Mittemereline</t>
  </si>
  <si>
    <t>Puistlast</t>
  </si>
  <si>
    <t>Segalast</t>
  </si>
  <si>
    <t>Vedellast</t>
  </si>
  <si>
    <t>Ro-Ro</t>
  </si>
  <si>
    <t>Dry bulk</t>
  </si>
  <si>
    <t>Containers</t>
  </si>
  <si>
    <t>General cargo</t>
  </si>
  <si>
    <t>Non-marine</t>
  </si>
  <si>
    <t>tuh tonnides / in thousand tonnes</t>
  </si>
  <si>
    <t>Kaubamaht lastiliikide lõikes</t>
  </si>
  <si>
    <t>AS Tallinna Sadam</t>
  </si>
  <si>
    <t>Cargo volume by cargo type</t>
  </si>
  <si>
    <t>Tallinn-Helsingi</t>
  </si>
  <si>
    <t>Tallinn-Stockholm</t>
  </si>
  <si>
    <t>Muuga-Vuosaari</t>
  </si>
  <si>
    <t>Tallinn-Helsinki</t>
  </si>
  <si>
    <t>Tallinn-Peterburi</t>
  </si>
  <si>
    <t>Kruiisireisijad (tradits.)</t>
  </si>
  <si>
    <t>Muud reisijad</t>
  </si>
  <si>
    <t>Tallinn-St. Petersburg</t>
  </si>
  <si>
    <t>Cruise (traditional)</t>
  </si>
  <si>
    <t>Other</t>
  </si>
  <si>
    <t>ENG</t>
  </si>
  <si>
    <t>EST</t>
  </si>
  <si>
    <t>Number of passengers by line</t>
  </si>
  <si>
    <t>tuhat inimest / thousand PAX</t>
  </si>
  <si>
    <t>Liquid bulk</t>
  </si>
  <si>
    <t>2020 Q 2</t>
  </si>
  <si>
    <t>Reisijate arv liinide lõikes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</si>
  <si>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</si>
  <si>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</si>
  <si>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</si>
  <si>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</si>
  <si>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</si>
  <si>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</si>
  <si>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</si>
  <si>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</si>
  <si>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</si>
  <si>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</si>
  <si>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</si>
  <si>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</si>
  <si>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</si>
  <si>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</si>
  <si>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</si>
  <si>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</si>
  <si>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</si>
  <si>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</si>
  <si>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2019-9</t>
  </si>
  <si>
    <t>2019-8</t>
  </si>
  <si>
    <t>2019-7</t>
  </si>
  <si>
    <t>2019-6</t>
  </si>
  <si>
    <t>2019-5</t>
  </si>
  <si>
    <t>2019-4</t>
  </si>
  <si>
    <t>2019-3</t>
  </si>
  <si>
    <t>2019-2</t>
  </si>
  <si>
    <t>2019-1</t>
  </si>
  <si>
    <t>2018-12</t>
  </si>
  <si>
    <t>2018-11</t>
  </si>
  <si>
    <t>2018-10</t>
  </si>
  <si>
    <t>2018-9</t>
  </si>
  <si>
    <t>2018-8</t>
  </si>
  <si>
    <t>2018-7</t>
  </si>
  <si>
    <t>2018-6</t>
  </si>
  <si>
    <t>2018-5</t>
  </si>
  <si>
    <t>2018-4</t>
  </si>
  <si>
    <t>2018-3</t>
  </si>
  <si>
    <t>2018-2</t>
  </si>
  <si>
    <t>2018-1</t>
  </si>
  <si>
    <t>2020 Q 3</t>
  </si>
  <si>
    <t>2020 Q 4</t>
  </si>
  <si>
    <t>2021 Q 1</t>
  </si>
  <si>
    <t>2021 Q2</t>
  </si>
  <si>
    <t>2021-04</t>
  </si>
  <si>
    <t>2021-05</t>
  </si>
  <si>
    <t>2021-06</t>
  </si>
  <si>
    <t>2021 Q3</t>
  </si>
  <si>
    <t>2021-07</t>
  </si>
  <si>
    <t>2021-08</t>
  </si>
  <si>
    <t>2021-09</t>
  </si>
  <si>
    <t>2021 Q4</t>
  </si>
  <si>
    <t>2021-12</t>
  </si>
  <si>
    <t>2021-11</t>
  </si>
  <si>
    <t>2021-10</t>
  </si>
  <si>
    <t>2022 Q 1</t>
  </si>
  <si>
    <t>2022 Q2</t>
  </si>
  <si>
    <t>2022 Q3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</si>
  <si>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</si>
  <si>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</si>
  <si>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</si>
  <si>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</si>
  <si>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</si>
  <si>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</si>
  <si>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</si>
  <si>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</si>
  <si>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</si>
  <si>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</si>
  <si>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</si>
  <si>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</si>
  <si>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</si>
  <si>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</si>
  <si>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</si>
  <si>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2022 Q4</t>
  </si>
  <si>
    <t>2023 Q1</t>
  </si>
  <si>
    <t>2023-04</t>
  </si>
  <si>
    <t>2023-05</t>
  </si>
  <si>
    <t>2023-06</t>
  </si>
  <si>
    <t>2023 Q2</t>
  </si>
  <si>
    <t>2023 Q3</t>
  </si>
  <si>
    <t>2023-09</t>
  </si>
  <si>
    <t>2023-08</t>
  </si>
  <si>
    <t>2023-07</t>
  </si>
  <si>
    <t>2023 Q4</t>
  </si>
  <si>
    <t>2024 Q1</t>
  </si>
  <si>
    <t>2023-10</t>
  </si>
  <si>
    <t>2023-11</t>
  </si>
  <si>
    <t>2023-12</t>
  </si>
  <si>
    <t>2024-01</t>
  </si>
  <si>
    <t>2024-02</t>
  </si>
  <si>
    <t>2024-03</t>
  </si>
  <si>
    <t>2024 Q2</t>
  </si>
  <si>
    <t>2024-04</t>
  </si>
  <si>
    <t>2024-05</t>
  </si>
  <si>
    <t>2024-06</t>
  </si>
  <si>
    <t>2024 Q3</t>
  </si>
  <si>
    <t>2024-07</t>
  </si>
  <si>
    <t>2024-08</t>
  </si>
  <si>
    <t>2024-09</t>
  </si>
  <si>
    <t>2024 Q4</t>
  </si>
  <si>
    <t>2024-12</t>
  </si>
  <si>
    <t>2024-11</t>
  </si>
  <si>
    <t>2024-10</t>
  </si>
  <si>
    <t>2025 Q1</t>
  </si>
  <si>
    <t>2025-01</t>
  </si>
  <si>
    <t>2025-02</t>
  </si>
  <si>
    <t>2025-03</t>
  </si>
  <si>
    <t>2025 Q2</t>
  </si>
  <si>
    <t>2025-06</t>
  </si>
  <si>
    <t>2025-04</t>
  </si>
  <si>
    <t>2025-05</t>
  </si>
  <si>
    <t>2025 Q3</t>
  </si>
  <si>
    <t>2025-09</t>
  </si>
  <si>
    <t>2025-08</t>
  </si>
  <si>
    <t>2025-07</t>
  </si>
  <si>
    <t>2025 Q4</t>
  </si>
  <si>
    <t>2025-11</t>
  </si>
  <si>
    <t>2025-10</t>
  </si>
  <si>
    <t>2025-12</t>
  </si>
  <si>
    <t>2026 Q1</t>
  </si>
  <si>
    <t>2026-01</t>
  </si>
  <si>
    <t>2026-02</t>
  </si>
  <si>
    <t>2026-03</t>
  </si>
  <si>
    <t>2026 Q2</t>
  </si>
  <si>
    <t>2026-04</t>
  </si>
  <si>
    <t>2026-06</t>
  </si>
  <si>
    <t>2026-05</t>
  </si>
  <si>
    <t>2026 Q3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</si>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</sst>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0000000000"/>
  </numFmts>
  <fonts count="15" x14ac:knownFonts="1">
    <font>
      <sz val="11"/>
      <name val="Calibri"/>
    </font>
    <font>
      <sz val="1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1"/>
      <color rgb="FF00000A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A"/>
      <name val="Calibri"/>
      <family val="2"/>
      <scheme val="minor"/>
    </font>
    <font>
      <sz val="11"/>
      <color rgb="FF00000A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rgb="FFC1D6EA"/>
      </patternFill>
    </fill>
    <fill>
      <patternFill patternType="solid">
        <fgColor theme="3"/>
        <bgColor rgb="FFC1D6EA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0">
    <xf numFmtId="0" fontId="0" fillId="0" borderId="0" xfId="0"/>
    <xf numFmtId="0" fontId="1" fillId="0" borderId="0" xfId="0" applyFont="1"/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2" xfId="0" applyBorder="1"/>
    <xf numFmtId="3" fontId="3" fillId="0" borderId="2" xfId="0" applyNumberFormat="1" applyFont="1" applyBorder="1"/>
    <xf numFmtId="3" fontId="0" fillId="0" borderId="2" xfId="0" applyNumberFormat="1" applyBorder="1"/>
    <xf numFmtId="3" fontId="3" fillId="0" borderId="3" xfId="0" applyNumberFormat="1" applyFont="1" applyBorder="1"/>
    <xf numFmtId="3" fontId="0" fillId="0" borderId="3" xfId="0" applyNumberFormat="1" applyBorder="1"/>
    <xf numFmtId="0" fontId="5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3" fontId="6" fillId="0" borderId="2" xfId="1" applyNumberFormat="1" applyFont="1" applyBorder="1" applyAlignment="1">
      <alignment horizontal="right"/>
    </xf>
    <xf numFmtId="3" fontId="7" fillId="0" borderId="2" xfId="1" applyNumberFormat="1" applyFont="1" applyBorder="1" applyAlignment="1">
      <alignment horizontal="right"/>
    </xf>
    <xf numFmtId="0" fontId="7" fillId="0" borderId="3" xfId="1" applyFont="1" applyBorder="1" applyAlignment="1">
      <alignment horizontal="center"/>
    </xf>
    <xf numFmtId="3" fontId="6" fillId="0" borderId="3" xfId="1" applyNumberFormat="1" applyFont="1" applyBorder="1" applyAlignment="1">
      <alignment horizontal="right"/>
    </xf>
    <xf numFmtId="3" fontId="7" fillId="0" borderId="3" xfId="1" applyNumberFormat="1" applyFont="1" applyBorder="1" applyAlignment="1">
      <alignment horizontal="right"/>
    </xf>
    <xf numFmtId="0" fontId="8" fillId="0" borderId="0" xfId="1" applyFont="1"/>
    <xf numFmtId="0" fontId="8" fillId="0" borderId="0" xfId="0" applyFont="1"/>
    <xf numFmtId="0" fontId="9" fillId="0" borderId="0" xfId="1" applyFont="1"/>
    <xf numFmtId="0" fontId="9" fillId="0" borderId="0" xfId="0" applyFont="1"/>
    <xf numFmtId="0" fontId="10" fillId="0" borderId="0" xfId="1" applyFont="1"/>
    <xf numFmtId="0" fontId="11" fillId="0" borderId="0" xfId="1" applyFont="1"/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3" fillId="0" borderId="0" xfId="0" applyFont="1"/>
    <xf numFmtId="0" fontId="1" fillId="0" borderId="2" xfId="0" applyFont="1" applyBorder="1"/>
    <xf numFmtId="0" fontId="12" fillId="0" borderId="0" xfId="0" applyFont="1"/>
    <xf numFmtId="0" fontId="3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1" fillId="0" borderId="4" xfId="0" applyFont="1" applyBorder="1"/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5" xfId="1" applyBorder="1" applyAlignment="1">
      <alignment horizontal="center"/>
    </xf>
    <xf numFmtId="3" fontId="1" fillId="0" borderId="5" xfId="1" applyNumberFormat="1" applyBorder="1" applyAlignment="1">
      <alignment horizontal="right"/>
    </xf>
    <xf numFmtId="3" fontId="3" fillId="0" borderId="5" xfId="1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1" fontId="3" fillId="0" borderId="0" xfId="0" applyNumberFormat="1" applyFont="1"/>
    <xf numFmtId="1" fontId="1" fillId="0" borderId="4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0" fillId="0" borderId="2" xfId="0" applyNumberFormat="1" applyBorder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</cellXfs>
  <cellStyles count="3">
    <cellStyle name="Normal" xfId="0" builtinId="0"/>
    <cellStyle name="Normal 2" xfId="1" xr:uid="{0103D2AB-D2F5-4F7A-9B1E-F1BA295E0F4F}"/>
    <cellStyle name="Normal 5" xfId="2" xr:uid="{F85BC7A4-0795-4E7D-97AA-3B61B33D7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65B9-BA26-48E3-9A3E-902A4F84C95C}">
  <dimension ref="A1:AB58"/>
  <sheetViews>
    <sheetView workbookViewId="0">
      <selection activeCell="B8" sqref="B8"/>
    </sheetView>
  </sheetViews>
  <sheetFormatPr defaultColWidth="9.140625" defaultRowHeight="15" x14ac:dyDescent="0.25"/>
  <cols>
    <col min="1" max="1" width="9.140625" style="1"/>
    <col min="2" max="2" width="12.85546875" style="1" customWidth="1"/>
    <col min="3" max="3" width="13.42578125" style="1" customWidth="1"/>
    <col min="4" max="5" width="12.5703125" style="1" customWidth="1"/>
    <col min="6" max="6" width="12.85546875" style="1" customWidth="1"/>
    <col min="7" max="7" width="12.5703125" style="1" bestFit="1" customWidth="1"/>
    <col min="8" max="8" width="14" style="1" customWidth="1"/>
    <col min="9" max="10" width="9.140625" style="1"/>
    <col min="11" max="11" width="12.28515625" style="1" customWidth="1"/>
    <col min="12" max="16384" width="9.140625" style="1"/>
  </cols>
  <sheetData>
    <row r="1" spans="1:28" s="25" customFormat="1" ht="15" customHeight="1" x14ac:dyDescent="0.25">
      <c r="A1" s="28" t="s">
        <v>46</v>
      </c>
      <c r="B1" s="28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s="25" customFormat="1" ht="15" customHeight="1" x14ac:dyDescent="0.25">
      <c r="A2" s="28" t="s">
        <v>48</v>
      </c>
      <c r="B2" s="28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25" customFormat="1" ht="15" customHeight="1" x14ac:dyDescent="0.25">
      <c r="A3" s="29" t="s">
        <v>47</v>
      </c>
      <c r="B3" s="28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s="27" customFormat="1" ht="15" customHeight="1" x14ac:dyDescent="0.25">
      <c r="A4" s="29"/>
      <c r="B4" s="29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s="27" customFormat="1" ht="15" customHeight="1" x14ac:dyDescent="0.25">
      <c r="A5" s="26" t="s">
        <v>45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x14ac:dyDescent="0.25">
      <c r="A6" s="13" t="s">
        <v>60</v>
      </c>
      <c r="B6" s="14" t="s">
        <v>29</v>
      </c>
      <c r="C6" s="15" t="s">
        <v>39</v>
      </c>
      <c r="D6" s="15" t="s">
        <v>40</v>
      </c>
      <c r="E6" s="15" t="s">
        <v>37</v>
      </c>
      <c r="F6" s="15" t="s">
        <v>35</v>
      </c>
      <c r="G6" s="15" t="s">
        <v>38</v>
      </c>
      <c r="H6" s="15" t="s">
        <v>36</v>
      </c>
    </row>
    <row r="7" spans="1:28" x14ac:dyDescent="0.25">
      <c r="A7" s="16" t="s">
        <v>59</v>
      </c>
      <c r="B7" s="16" t="s">
        <v>34</v>
      </c>
      <c r="C7" s="17" t="s">
        <v>63</v>
      </c>
      <c r="D7" s="17" t="s">
        <v>40</v>
      </c>
      <c r="E7" s="17" t="s">
        <v>41</v>
      </c>
      <c r="F7" s="17" t="s">
        <v>42</v>
      </c>
      <c r="G7" s="17" t="s">
        <v>43</v>
      </c>
      <c r="H7" s="17" t="s">
        <v>44</v>
      </c>
    </row>
    <row r="8" spans="1:28" x14ac:dyDescent="0.25">
      <c r="A8" s="18" t="s">
        <v>192</v>
      </c>
      <c r="B8" s="19">
        <f>SUM(C8:H8)</f>
        <v>3262.1889999999999</v>
      </c>
      <c r="C8" s="20">
        <v>250.51499999999999</v>
      </c>
      <c r="D8" s="20">
        <v>1583.4269999999999</v>
      </c>
      <c r="E8" s="20">
        <v>678.25800000000004</v>
      </c>
      <c r="F8" s="20">
        <v>528.81200000000001</v>
      </c>
      <c r="G8" s="20">
        <v>189.27199999999999</v>
      </c>
      <c r="H8" s="20">
        <v>31.905000000000001</v>
      </c>
      <c r="J8" s="64"/>
      <c r="K8" s="66"/>
    </row>
    <row r="9" spans="1:28" x14ac:dyDescent="0.25">
      <c r="A9" s="18" t="s">
        <v>188</v>
      </c>
      <c r="B9" s="19">
        <f>SUM(C9:H9)</f>
        <v>3406.6479999999997</v>
      </c>
      <c r="C9" s="20">
        <v>423.08499999999998</v>
      </c>
      <c r="D9" s="20">
        <v>1694.306</v>
      </c>
      <c r="E9" s="20">
        <v>607.11099999999999</v>
      </c>
      <c r="F9" s="20">
        <v>537.59500000000003</v>
      </c>
      <c r="G9" s="20">
        <v>124.495</v>
      </c>
      <c r="H9" s="20">
        <v>20.056000000000001</v>
      </c>
      <c r="J9" s="64"/>
      <c r="K9" s="66"/>
    </row>
    <row r="10" spans="1:28" x14ac:dyDescent="0.25">
      <c r="A10" s="18" t="s">
        <v>184</v>
      </c>
      <c r="B10" s="19">
        <v>3074.6170000000002</v>
      </c>
      <c r="C10" s="20">
        <v>229.84700000000001</v>
      </c>
      <c r="D10" s="20">
        <v>1621.5170000000001</v>
      </c>
      <c r="E10" s="20">
        <v>544.70799999999997</v>
      </c>
      <c r="F10" s="20">
        <v>481.67200000000003</v>
      </c>
      <c r="G10" s="20">
        <v>181.005</v>
      </c>
      <c r="H10" s="20">
        <v>15.867000000000001</v>
      </c>
      <c r="J10" s="64"/>
      <c r="K10" s="66"/>
    </row>
    <row r="11" spans="1:28" x14ac:dyDescent="0.25">
      <c r="A11" s="18" t="s">
        <v>180</v>
      </c>
      <c r="B11" s="19">
        <v>3600.81</v>
      </c>
      <c r="C11" s="20">
        <v>641.48699999999997</v>
      </c>
      <c r="D11" s="20">
        <v>1619.97</v>
      </c>
      <c r="E11" s="20">
        <v>716.09500000000003</v>
      </c>
      <c r="F11" s="20">
        <v>523.41800000000001</v>
      </c>
      <c r="G11" s="20">
        <v>94.331000000000003</v>
      </c>
      <c r="H11" s="20">
        <v>5.5090000000000003</v>
      </c>
      <c r="J11" s="64"/>
      <c r="K11" s="66"/>
    </row>
    <row r="12" spans="1:28" x14ac:dyDescent="0.25">
      <c r="A12" s="18" t="s">
        <v>176</v>
      </c>
      <c r="B12" s="19">
        <v>3372.576</v>
      </c>
      <c r="C12" s="20">
        <v>370.089</v>
      </c>
      <c r="D12" s="20">
        <v>1521.249</v>
      </c>
      <c r="E12" s="20">
        <v>789.17100000000005</v>
      </c>
      <c r="F12" s="20">
        <v>541.58500000000004</v>
      </c>
      <c r="G12" s="20">
        <v>128.399</v>
      </c>
      <c r="H12" s="20">
        <v>22.082999999999998</v>
      </c>
      <c r="J12" s="64"/>
      <c r="K12" s="66"/>
    </row>
    <row r="13" spans="1:28" x14ac:dyDescent="0.25">
      <c r="A13" s="18" t="s">
        <v>172</v>
      </c>
      <c r="B13" s="19">
        <v>3485.3330000000001</v>
      </c>
      <c r="C13" s="20">
        <v>427.36399999999998</v>
      </c>
      <c r="D13" s="20">
        <v>1700.396</v>
      </c>
      <c r="E13" s="20">
        <v>645.43600000000004</v>
      </c>
      <c r="F13" s="20">
        <v>534.83299999999997</v>
      </c>
      <c r="G13" s="20">
        <v>151.59399999999999</v>
      </c>
      <c r="H13" s="20">
        <v>25.71</v>
      </c>
      <c r="J13" s="64"/>
      <c r="K13" s="66"/>
    </row>
    <row r="14" spans="1:28" x14ac:dyDescent="0.25">
      <c r="A14" s="18" t="s">
        <v>168</v>
      </c>
      <c r="B14" s="19">
        <v>3339.8530000000001</v>
      </c>
      <c r="C14" s="20">
        <v>558.65</v>
      </c>
      <c r="D14" s="20">
        <v>1590.4010000000001</v>
      </c>
      <c r="E14" s="20">
        <v>564.74599999999998</v>
      </c>
      <c r="F14" s="20">
        <v>507.01</v>
      </c>
      <c r="G14" s="20">
        <v>115.04900000000001</v>
      </c>
      <c r="H14" s="20">
        <v>3.9969999999999999</v>
      </c>
      <c r="J14" s="64"/>
      <c r="K14" s="66"/>
    </row>
    <row r="15" spans="1:28" x14ac:dyDescent="0.25">
      <c r="A15" s="18" t="s">
        <v>164</v>
      </c>
      <c r="B15" s="19">
        <v>3409.3220000000001</v>
      </c>
      <c r="C15" s="20">
        <v>341.37099999999998</v>
      </c>
      <c r="D15" s="20">
        <v>1531.7950000000001</v>
      </c>
      <c r="E15" s="20">
        <v>838.82399999999996</v>
      </c>
      <c r="F15" s="20">
        <v>562.72400000000005</v>
      </c>
      <c r="G15" s="20">
        <v>124.589</v>
      </c>
      <c r="H15" s="20">
        <v>10.019</v>
      </c>
      <c r="J15" s="64"/>
      <c r="K15" s="66"/>
    </row>
    <row r="16" spans="1:28" x14ac:dyDescent="0.25">
      <c r="A16" s="18" t="s">
        <v>160</v>
      </c>
      <c r="B16" s="19">
        <v>3128.9920000000002</v>
      </c>
      <c r="C16" s="20">
        <v>372.36</v>
      </c>
      <c r="D16" s="20">
        <v>1562.8230000000001</v>
      </c>
      <c r="E16" s="20">
        <v>539.31799999999998</v>
      </c>
      <c r="F16" s="20">
        <v>519.21400000000006</v>
      </c>
      <c r="G16" s="20">
        <v>129.309</v>
      </c>
      <c r="H16" s="20">
        <v>5.968</v>
      </c>
      <c r="J16" s="64"/>
      <c r="K16" s="66"/>
    </row>
    <row r="17" spans="1:11" x14ac:dyDescent="0.25">
      <c r="A17" s="18" t="s">
        <v>156</v>
      </c>
      <c r="B17" s="19">
        <v>3232.105</v>
      </c>
      <c r="C17" s="20">
        <v>312.10700000000003</v>
      </c>
      <c r="D17" s="20">
        <v>1810.269</v>
      </c>
      <c r="E17" s="20">
        <v>482.80599999999998</v>
      </c>
      <c r="F17" s="20">
        <v>522.41099999999994</v>
      </c>
      <c r="G17" s="20">
        <v>101.54600000000001</v>
      </c>
      <c r="H17" s="20">
        <v>2.9660000000000002</v>
      </c>
      <c r="J17" s="64"/>
      <c r="K17" s="66"/>
    </row>
    <row r="18" spans="1:11" x14ac:dyDescent="0.25">
      <c r="A18" s="18" t="s">
        <v>149</v>
      </c>
      <c r="B18" s="19">
        <v>3364.0792940000001</v>
      </c>
      <c r="C18" s="20">
        <v>336.19851499999999</v>
      </c>
      <c r="D18" s="20">
        <v>1666.1085780000001</v>
      </c>
      <c r="E18" s="20">
        <v>720.47384099999999</v>
      </c>
      <c r="F18" s="20">
        <v>505.52345299999996</v>
      </c>
      <c r="G18" s="20">
        <v>131.856876</v>
      </c>
      <c r="H18" s="20">
        <v>3.918031</v>
      </c>
      <c r="J18" s="64"/>
      <c r="K18" s="66"/>
    </row>
    <row r="19" spans="1:11" x14ac:dyDescent="0.25">
      <c r="A19" s="18" t="s">
        <v>148</v>
      </c>
      <c r="B19" s="19">
        <v>3051.9647730000002</v>
      </c>
      <c r="C19" s="20">
        <v>400.04112900000001</v>
      </c>
      <c r="D19" s="20">
        <v>1492.4615060000001</v>
      </c>
      <c r="E19" s="20">
        <v>595.05652399999997</v>
      </c>
      <c r="F19" s="20">
        <v>473.42147299999999</v>
      </c>
      <c r="G19" s="20">
        <v>90.567048999999997</v>
      </c>
      <c r="H19" s="20">
        <v>0.41709199999999996</v>
      </c>
    </row>
    <row r="20" spans="1:11" x14ac:dyDescent="0.25">
      <c r="A20" s="18" t="s">
        <v>144</v>
      </c>
      <c r="B20" s="19">
        <v>2920.0380070000001</v>
      </c>
      <c r="C20" s="20">
        <v>320.06081799999998</v>
      </c>
      <c r="D20" s="20">
        <v>1503.1379589999988</v>
      </c>
      <c r="E20" s="20">
        <v>524.92273299999999</v>
      </c>
      <c r="F20" s="20">
        <v>468.59783200000015</v>
      </c>
      <c r="G20" s="20">
        <v>102.28141599999999</v>
      </c>
      <c r="H20" s="20">
        <v>1.0372490000000001</v>
      </c>
      <c r="J20" s="65"/>
    </row>
    <row r="21" spans="1:11" x14ac:dyDescent="0.25">
      <c r="A21" s="18" t="s">
        <v>143</v>
      </c>
      <c r="B21" s="19">
        <v>3250.646462000002</v>
      </c>
      <c r="C21" s="20">
        <v>463.23053399999998</v>
      </c>
      <c r="D21" s="20">
        <v>1680.523385000002</v>
      </c>
      <c r="E21" s="20">
        <v>514.86276400000031</v>
      </c>
      <c r="F21" s="20">
        <v>469.09538499999996</v>
      </c>
      <c r="G21" s="20">
        <v>121.51054800000003</v>
      </c>
      <c r="H21" s="20">
        <v>1.4238459999999999</v>
      </c>
      <c r="J21" s="65"/>
    </row>
    <row r="22" spans="1:11" x14ac:dyDescent="0.25">
      <c r="A22" s="18" t="s">
        <v>139</v>
      </c>
      <c r="B22" s="19">
        <v>3363.6671130000004</v>
      </c>
      <c r="C22" s="20">
        <v>514.94418699999994</v>
      </c>
      <c r="D22" s="20">
        <v>1729.3926250000002</v>
      </c>
      <c r="E22" s="20">
        <v>526.56942399999991</v>
      </c>
      <c r="F22" s="20">
        <v>467.12696999999997</v>
      </c>
      <c r="G22" s="20">
        <v>104.10798400000003</v>
      </c>
      <c r="H22" s="20">
        <v>21.525923000000002</v>
      </c>
      <c r="J22" s="65"/>
    </row>
    <row r="23" spans="1:11" x14ac:dyDescent="0.25">
      <c r="A23" s="18" t="s">
        <v>138</v>
      </c>
      <c r="B23" s="19">
        <v>3873.9589999999998</v>
      </c>
      <c r="C23" s="20">
        <v>834.99400000000003</v>
      </c>
      <c r="D23" s="20">
        <v>1653.9770000000001</v>
      </c>
      <c r="E23" s="20">
        <v>765.37599999999998</v>
      </c>
      <c r="F23" s="20">
        <v>471.50700000000001</v>
      </c>
      <c r="G23" s="20">
        <v>133.93199999999999</v>
      </c>
      <c r="H23" s="20">
        <v>14.173999999999999</v>
      </c>
      <c r="J23" s="65"/>
    </row>
    <row r="24" spans="1:11" x14ac:dyDescent="0.25">
      <c r="A24" s="49" t="s">
        <v>122</v>
      </c>
      <c r="B24" s="51">
        <v>4843.4879469999996</v>
      </c>
      <c r="C24" s="50">
        <v>1663.6730579999992</v>
      </c>
      <c r="D24" s="50">
        <v>1661.7965270000002</v>
      </c>
      <c r="E24" s="50">
        <v>736.90180799999996</v>
      </c>
      <c r="F24" s="50">
        <v>549.82183799999996</v>
      </c>
      <c r="G24" s="50">
        <v>159.92460600000001</v>
      </c>
      <c r="H24" s="50">
        <v>71.370109999999997</v>
      </c>
      <c r="J24" s="65"/>
    </row>
    <row r="25" spans="1:11" x14ac:dyDescent="0.25">
      <c r="A25" s="18" t="s">
        <v>121</v>
      </c>
      <c r="B25" s="19">
        <v>4682.7888799999955</v>
      </c>
      <c r="C25" s="20">
        <v>1412.7491259999997</v>
      </c>
      <c r="D25" s="20">
        <v>1871.9955179999956</v>
      </c>
      <c r="E25" s="20">
        <v>570.90399100000002</v>
      </c>
      <c r="F25" s="20">
        <v>590.9190709999998</v>
      </c>
      <c r="G25" s="20">
        <v>205.90577999999996</v>
      </c>
      <c r="H25" s="20">
        <v>30.315394000000001</v>
      </c>
      <c r="J25" s="65"/>
    </row>
    <row r="26" spans="1:11" x14ac:dyDescent="0.25">
      <c r="A26" s="18" t="s">
        <v>120</v>
      </c>
      <c r="B26" s="19">
        <v>4360.7792580000023</v>
      </c>
      <c r="C26" s="20">
        <v>1156.2814009999997</v>
      </c>
      <c r="D26" s="20">
        <v>1702.7457000000022</v>
      </c>
      <c r="E26" s="20">
        <v>874.03352699999994</v>
      </c>
      <c r="F26" s="20">
        <v>507.82400500000011</v>
      </c>
      <c r="G26" s="20">
        <v>111.67675699999997</v>
      </c>
      <c r="H26" s="20">
        <v>8.2178680000000011</v>
      </c>
      <c r="J26" s="65"/>
    </row>
    <row r="27" spans="1:11" x14ac:dyDescent="0.25">
      <c r="A27" s="18" t="s">
        <v>116</v>
      </c>
      <c r="B27" s="19">
        <v>4687.8337629999996</v>
      </c>
      <c r="C27" s="20">
        <v>1441.0428380000001</v>
      </c>
      <c r="D27" s="20">
        <v>1670.6311889999999</v>
      </c>
      <c r="E27" s="20">
        <v>956.39531700000009</v>
      </c>
      <c r="F27" s="20">
        <v>501.61682999999999</v>
      </c>
      <c r="G27" s="20">
        <v>118.083421</v>
      </c>
      <c r="H27" s="20">
        <v>6.4168000000000003E-2</v>
      </c>
      <c r="J27" s="65"/>
    </row>
    <row r="28" spans="1:11" x14ac:dyDescent="0.25">
      <c r="A28" s="49" t="s">
        <v>112</v>
      </c>
      <c r="B28" s="51">
        <v>6541</v>
      </c>
      <c r="C28" s="50">
        <v>2976.3159679999999</v>
      </c>
      <c r="D28" s="50">
        <v>1598.5112939999999</v>
      </c>
      <c r="E28" s="50">
        <v>1371.317573</v>
      </c>
      <c r="F28" s="50">
        <v>465.29625699999997</v>
      </c>
      <c r="G28" s="50">
        <v>129.48183500000002</v>
      </c>
      <c r="H28" s="50">
        <v>0.24374600000000002</v>
      </c>
      <c r="J28" s="65"/>
    </row>
    <row r="29" spans="1:11" x14ac:dyDescent="0.25">
      <c r="A29" s="18" t="s">
        <v>108</v>
      </c>
      <c r="B29" s="19">
        <f>SUM(C29:H29)</f>
        <v>5892.6649189999989</v>
      </c>
      <c r="C29" s="20">
        <v>2352.2181219999998</v>
      </c>
      <c r="D29" s="20">
        <v>1677.3821210000001</v>
      </c>
      <c r="E29" s="20">
        <v>1259.2641859999999</v>
      </c>
      <c r="F29" s="20">
        <v>483.48416700000001</v>
      </c>
      <c r="G29" s="20">
        <v>119.84936500000001</v>
      </c>
      <c r="H29" s="20">
        <v>0.46695800000000004</v>
      </c>
      <c r="J29" s="65"/>
    </row>
    <row r="30" spans="1:11" x14ac:dyDescent="0.25">
      <c r="A30" s="18" t="s">
        <v>107</v>
      </c>
      <c r="B30" s="19">
        <v>5275.3247799999999</v>
      </c>
      <c r="C30" s="20">
        <v>2067.704127</v>
      </c>
      <c r="D30" s="20">
        <v>1541.7327209999999</v>
      </c>
      <c r="E30" s="20">
        <v>1101.8585130000001</v>
      </c>
      <c r="F30" s="20">
        <v>442.14079800000002</v>
      </c>
      <c r="G30" s="20">
        <v>121.856044</v>
      </c>
      <c r="H30" s="20">
        <v>3.2576999999999995E-2</v>
      </c>
      <c r="J30" s="65"/>
    </row>
    <row r="31" spans="1:11" x14ac:dyDescent="0.25">
      <c r="A31" s="18" t="s">
        <v>106</v>
      </c>
      <c r="B31" s="19">
        <v>5789.7449050000005</v>
      </c>
      <c r="C31" s="20">
        <v>2483.6810390000001</v>
      </c>
      <c r="D31" s="20">
        <v>1465.3764099999999</v>
      </c>
      <c r="E31" s="20">
        <v>1285.8801680000001</v>
      </c>
      <c r="F31" s="20">
        <v>458.449457</v>
      </c>
      <c r="G31" s="20">
        <v>91.666263999999998</v>
      </c>
      <c r="H31" s="20">
        <v>4.691567</v>
      </c>
      <c r="J31" s="65"/>
    </row>
    <row r="32" spans="1:11" x14ac:dyDescent="0.25">
      <c r="A32" s="18" t="s">
        <v>105</v>
      </c>
      <c r="B32" s="19">
        <v>5301.5410470000006</v>
      </c>
      <c r="C32" s="20">
        <v>1911.227091</v>
      </c>
      <c r="D32" s="20">
        <v>1416.3443419999999</v>
      </c>
      <c r="E32" s="20">
        <v>1417.4035919999999</v>
      </c>
      <c r="F32" s="20">
        <v>461.37247400000001</v>
      </c>
      <c r="G32" s="20">
        <v>85.064616999999998</v>
      </c>
      <c r="H32" s="20">
        <v>10.128931</v>
      </c>
      <c r="J32" s="65"/>
    </row>
    <row r="33" spans="1:10" x14ac:dyDescent="0.25">
      <c r="A33" s="18" t="s">
        <v>64</v>
      </c>
      <c r="B33" s="19">
        <v>5420.7084779999996</v>
      </c>
      <c r="C33" s="20">
        <v>2554.7491439999999</v>
      </c>
      <c r="D33" s="20">
        <v>1348.879056</v>
      </c>
      <c r="E33" s="20">
        <v>946.808581</v>
      </c>
      <c r="F33" s="20">
        <v>431.58949699999999</v>
      </c>
      <c r="G33" s="20">
        <v>136.65433300000001</v>
      </c>
      <c r="H33" s="20">
        <v>2.0278670000000001</v>
      </c>
      <c r="J33" s="65"/>
    </row>
    <row r="34" spans="1:10" x14ac:dyDescent="0.25">
      <c r="A34" s="18" t="s">
        <v>24</v>
      </c>
      <c r="B34" s="19">
        <v>4814.6166370000001</v>
      </c>
      <c r="C34" s="20">
        <v>2161.245625</v>
      </c>
      <c r="D34" s="20">
        <v>1332.8415210000001</v>
      </c>
      <c r="E34" s="20">
        <v>767.05068400000005</v>
      </c>
      <c r="F34" s="20">
        <v>456.56733399999996</v>
      </c>
      <c r="G34" s="20">
        <v>96.907055999999997</v>
      </c>
      <c r="H34" s="20">
        <v>4.4169999999999999E-3</v>
      </c>
      <c r="J34" s="65"/>
    </row>
    <row r="35" spans="1:10" x14ac:dyDescent="0.25">
      <c r="A35" s="18" t="s">
        <v>23</v>
      </c>
      <c r="B35" s="19">
        <v>5647.4452959999999</v>
      </c>
      <c r="C35" s="20">
        <v>2458.6227979999999</v>
      </c>
      <c r="D35" s="20">
        <v>1327.1393410000001</v>
      </c>
      <c r="E35" s="20">
        <v>1312.2509990000001</v>
      </c>
      <c r="F35" s="20">
        <v>440.51333600000004</v>
      </c>
      <c r="G35" s="20">
        <v>108.90500299999999</v>
      </c>
      <c r="H35" s="20">
        <v>1.3819000000000001E-2</v>
      </c>
      <c r="J35" s="65"/>
    </row>
    <row r="36" spans="1:10" x14ac:dyDescent="0.25">
      <c r="A36" s="18" t="s">
        <v>22</v>
      </c>
      <c r="B36" s="19">
        <v>4274.7246990000003</v>
      </c>
      <c r="C36" s="20">
        <v>1115.7202769999999</v>
      </c>
      <c r="D36" s="20">
        <v>1352.1072080000001</v>
      </c>
      <c r="E36" s="20">
        <v>1244.5801140000001</v>
      </c>
      <c r="F36" s="20">
        <v>446.85592599999995</v>
      </c>
      <c r="G36" s="20">
        <v>112.510739</v>
      </c>
      <c r="H36" s="20">
        <v>2.9504350000000001</v>
      </c>
      <c r="J36" s="65"/>
    </row>
    <row r="37" spans="1:10" x14ac:dyDescent="0.25">
      <c r="A37" s="18" t="s">
        <v>21</v>
      </c>
      <c r="B37" s="19">
        <v>5290.4650820000006</v>
      </c>
      <c r="C37" s="20">
        <v>2090.5029920000002</v>
      </c>
      <c r="D37" s="20">
        <v>1411.1501969999999</v>
      </c>
      <c r="E37" s="20">
        <v>1133.9750139999999</v>
      </c>
      <c r="F37" s="20">
        <v>458.41142300000001</v>
      </c>
      <c r="G37" s="20">
        <v>196.14120800000001</v>
      </c>
      <c r="H37" s="20">
        <v>0.284248</v>
      </c>
      <c r="J37" s="65"/>
    </row>
    <row r="38" spans="1:10" x14ac:dyDescent="0.25">
      <c r="A38" s="18" t="s">
        <v>20</v>
      </c>
      <c r="B38" s="19">
        <v>4718.7876880000003</v>
      </c>
      <c r="C38" s="20">
        <v>1954.4094809999999</v>
      </c>
      <c r="D38" s="20">
        <v>1274.2827299999999</v>
      </c>
      <c r="E38" s="20">
        <v>822.75501499999996</v>
      </c>
      <c r="F38" s="20">
        <v>489.53396000000004</v>
      </c>
      <c r="G38" s="20">
        <v>177.51545899999999</v>
      </c>
      <c r="H38" s="20">
        <v>0.291043</v>
      </c>
      <c r="J38" s="65"/>
    </row>
    <row r="39" spans="1:10" x14ac:dyDescent="0.25">
      <c r="A39" s="18" t="s">
        <v>19</v>
      </c>
      <c r="B39" s="19">
        <v>5027.8805269999993</v>
      </c>
      <c r="C39" s="20">
        <v>1954.7138110000001</v>
      </c>
      <c r="D39" s="20">
        <v>1300.6555049999999</v>
      </c>
      <c r="E39" s="20">
        <v>1148.5237949999998</v>
      </c>
      <c r="F39" s="20">
        <v>473.34474399999999</v>
      </c>
      <c r="G39" s="20">
        <v>149.57221200000001</v>
      </c>
      <c r="H39" s="20">
        <v>1.07046</v>
      </c>
      <c r="J39" s="65"/>
    </row>
    <row r="40" spans="1:10" x14ac:dyDescent="0.25">
      <c r="A40" s="18" t="s">
        <v>18</v>
      </c>
      <c r="B40" s="19">
        <v>5489.266318</v>
      </c>
      <c r="C40" s="20">
        <v>2595.7741060000003</v>
      </c>
      <c r="D40" s="20">
        <v>1315.2691710000001</v>
      </c>
      <c r="E40" s="20">
        <v>978.50692700000002</v>
      </c>
      <c r="F40" s="20">
        <v>455.34109899999999</v>
      </c>
      <c r="G40" s="20">
        <v>144.00584899999998</v>
      </c>
      <c r="H40" s="20">
        <v>0.36916599999999999</v>
      </c>
      <c r="J40" s="65"/>
    </row>
    <row r="41" spans="1:10" x14ac:dyDescent="0.25">
      <c r="A41" s="18" t="s">
        <v>17</v>
      </c>
      <c r="B41" s="19">
        <v>5072.0125630000002</v>
      </c>
      <c r="C41" s="20">
        <v>2063.2332769999998</v>
      </c>
      <c r="D41" s="20">
        <v>1410.2454069999999</v>
      </c>
      <c r="E41" s="20">
        <v>932.80758500000002</v>
      </c>
      <c r="F41" s="20">
        <v>501.88301300000001</v>
      </c>
      <c r="G41" s="20">
        <v>163.64301800000001</v>
      </c>
      <c r="H41" s="20">
        <v>0.200263</v>
      </c>
      <c r="J41" s="65"/>
    </row>
    <row r="42" spans="1:10" x14ac:dyDescent="0.25">
      <c r="A42" s="18" t="s">
        <v>16</v>
      </c>
      <c r="B42" s="19">
        <v>5019.2290439999997</v>
      </c>
      <c r="C42" s="20">
        <v>2217.891196</v>
      </c>
      <c r="D42" s="20">
        <v>1319.1734569999999</v>
      </c>
      <c r="E42" s="20">
        <v>850.882521</v>
      </c>
      <c r="F42" s="20">
        <v>449.208304</v>
      </c>
      <c r="G42" s="20">
        <v>182.027928</v>
      </c>
      <c r="H42" s="20">
        <v>4.5637999999999998E-2</v>
      </c>
      <c r="J42" s="65"/>
    </row>
    <row r="43" spans="1:10" x14ac:dyDescent="0.25">
      <c r="A43" s="18" t="s">
        <v>15</v>
      </c>
      <c r="B43" s="19">
        <v>4927.8254019999995</v>
      </c>
      <c r="C43" s="20">
        <v>1732.0115639999999</v>
      </c>
      <c r="D43" s="20">
        <v>1284.7348570000001</v>
      </c>
      <c r="E43" s="20">
        <v>1288.5038079999999</v>
      </c>
      <c r="F43" s="20">
        <v>519.83320600000002</v>
      </c>
      <c r="G43" s="20">
        <v>102.50374000000001</v>
      </c>
      <c r="H43" s="20">
        <v>0.23822699999999999</v>
      </c>
      <c r="J43" s="65"/>
    </row>
    <row r="44" spans="1:10" x14ac:dyDescent="0.25">
      <c r="A44" s="18" t="s">
        <v>14</v>
      </c>
      <c r="B44" s="19">
        <v>4305.7348590000001</v>
      </c>
      <c r="C44" s="20">
        <v>1477.4039950000001</v>
      </c>
      <c r="D44" s="20">
        <v>1275.8325630000002</v>
      </c>
      <c r="E44" s="20">
        <v>954.69869999999992</v>
      </c>
      <c r="F44" s="20">
        <v>489.00316600000002</v>
      </c>
      <c r="G44" s="20">
        <v>107.82105199999999</v>
      </c>
      <c r="H44" s="20">
        <v>0.975383</v>
      </c>
      <c r="J44" s="65"/>
    </row>
    <row r="45" spans="1:10" x14ac:dyDescent="0.25">
      <c r="A45" s="18" t="s">
        <v>13</v>
      </c>
      <c r="B45" s="19">
        <v>4948.4886569999999</v>
      </c>
      <c r="C45" s="20">
        <v>1873.263379</v>
      </c>
      <c r="D45" s="20">
        <v>1318.636438</v>
      </c>
      <c r="E45" s="20">
        <v>1116.4456710000002</v>
      </c>
      <c r="F45" s="20">
        <v>433.78343199999995</v>
      </c>
      <c r="G45" s="20">
        <v>205.23700299999999</v>
      </c>
      <c r="H45" s="20">
        <v>1.1227339999999999</v>
      </c>
      <c r="J45" s="65"/>
    </row>
    <row r="46" spans="1:10" x14ac:dyDescent="0.25">
      <c r="A46" s="18" t="s">
        <v>12</v>
      </c>
      <c r="B46" s="19">
        <v>4999.6516320000001</v>
      </c>
      <c r="C46" s="20">
        <v>2364.8011940000001</v>
      </c>
      <c r="D46" s="20">
        <v>1187.1622690000002</v>
      </c>
      <c r="E46" s="20">
        <v>786.02974199999994</v>
      </c>
      <c r="F46" s="20">
        <v>464.17337300000003</v>
      </c>
      <c r="G46" s="20">
        <v>196.12980100000001</v>
      </c>
      <c r="H46" s="20">
        <v>1.3552529999999998</v>
      </c>
      <c r="J46" s="65"/>
    </row>
    <row r="47" spans="1:10" x14ac:dyDescent="0.25">
      <c r="A47" s="18" t="s">
        <v>11</v>
      </c>
      <c r="B47" s="19">
        <v>4428.7999960000006</v>
      </c>
      <c r="C47" s="20">
        <v>1609.0424499999999</v>
      </c>
      <c r="D47" s="20">
        <v>1165.7087819999999</v>
      </c>
      <c r="E47" s="20">
        <v>1024.78063</v>
      </c>
      <c r="F47" s="20">
        <v>476.20073400000001</v>
      </c>
      <c r="G47" s="20">
        <v>151.15606</v>
      </c>
      <c r="H47" s="20">
        <v>1.9113399999999998</v>
      </c>
      <c r="J47" s="65"/>
    </row>
    <row r="48" spans="1:10" x14ac:dyDescent="0.25">
      <c r="A48" s="18" t="s">
        <v>10</v>
      </c>
      <c r="B48" s="19">
        <v>4985.5086540000002</v>
      </c>
      <c r="C48" s="20">
        <v>2345.2191579999999</v>
      </c>
      <c r="D48" s="20">
        <v>1134.5804879999998</v>
      </c>
      <c r="E48" s="20">
        <v>938.53722400000004</v>
      </c>
      <c r="F48" s="20">
        <v>452.02014700000001</v>
      </c>
      <c r="G48" s="20">
        <v>112.746523</v>
      </c>
      <c r="H48" s="20">
        <v>2.4051140000000002</v>
      </c>
      <c r="J48" s="65"/>
    </row>
    <row r="49" spans="1:10" x14ac:dyDescent="0.25">
      <c r="A49" s="18" t="s">
        <v>9</v>
      </c>
      <c r="B49" s="19">
        <v>5447.1983039999996</v>
      </c>
      <c r="C49" s="20">
        <v>2626.4674210000003</v>
      </c>
      <c r="D49" s="20">
        <v>1201.355957</v>
      </c>
      <c r="E49" s="20">
        <v>1049.2055419999999</v>
      </c>
      <c r="F49" s="20">
        <v>426.87260300000003</v>
      </c>
      <c r="G49" s="20">
        <v>141.22158400000001</v>
      </c>
      <c r="H49" s="20">
        <v>2.0751970000000002</v>
      </c>
      <c r="J49" s="65"/>
    </row>
    <row r="50" spans="1:10" x14ac:dyDescent="0.25">
      <c r="A50" s="18" t="s">
        <v>8</v>
      </c>
      <c r="B50" s="19">
        <v>5256.9686490000004</v>
      </c>
      <c r="C50" s="20">
        <v>2862.0816299999997</v>
      </c>
      <c r="D50" s="20">
        <v>1061.5729779999999</v>
      </c>
      <c r="E50" s="20">
        <v>732.86143700000002</v>
      </c>
      <c r="F50" s="20">
        <v>422.83771999999999</v>
      </c>
      <c r="G50" s="20">
        <v>175.80571700000002</v>
      </c>
      <c r="H50" s="20">
        <v>1.809167</v>
      </c>
      <c r="J50" s="65"/>
    </row>
    <row r="51" spans="1:10" x14ac:dyDescent="0.25">
      <c r="A51" s="18" t="s">
        <v>7</v>
      </c>
      <c r="B51" s="19">
        <v>5405.8659319999997</v>
      </c>
      <c r="C51" s="20">
        <v>2909.2840260000003</v>
      </c>
      <c r="D51" s="20">
        <v>1081.7127840000001</v>
      </c>
      <c r="E51" s="20">
        <v>853.63924299999996</v>
      </c>
      <c r="F51" s="20">
        <v>420.54187999999999</v>
      </c>
      <c r="G51" s="20">
        <v>128.28285700000001</v>
      </c>
      <c r="H51" s="20">
        <v>12.405142</v>
      </c>
      <c r="J51" s="65"/>
    </row>
    <row r="52" spans="1:10" x14ac:dyDescent="0.25">
      <c r="A52" s="18" t="s">
        <v>6</v>
      </c>
      <c r="B52" s="19">
        <v>4938.0612270000001</v>
      </c>
      <c r="C52" s="20">
        <v>2538.3526460000003</v>
      </c>
      <c r="D52" s="20">
        <v>1097.2921289999999</v>
      </c>
      <c r="E52" s="20">
        <v>761.26263800000004</v>
      </c>
      <c r="F52" s="20">
        <v>454.72503600000005</v>
      </c>
      <c r="G52" s="20">
        <v>85.346100000000007</v>
      </c>
      <c r="H52" s="20">
        <v>1.082678</v>
      </c>
      <c r="J52" s="65"/>
    </row>
    <row r="53" spans="1:10" x14ac:dyDescent="0.25">
      <c r="A53" s="18" t="s">
        <v>5</v>
      </c>
      <c r="B53" s="19">
        <v>5793.0363362999997</v>
      </c>
      <c r="C53" s="20">
        <v>3425.6668769999997</v>
      </c>
      <c r="D53" s="20">
        <v>1115.2036883000001</v>
      </c>
      <c r="E53" s="20">
        <v>645.43040199999996</v>
      </c>
      <c r="F53" s="20">
        <v>427.72689100000002</v>
      </c>
      <c r="G53" s="20">
        <v>176.95438300000001</v>
      </c>
      <c r="H53" s="20">
        <v>2.0540949999999998</v>
      </c>
      <c r="J53" s="65"/>
    </row>
    <row r="54" spans="1:10" x14ac:dyDescent="0.25">
      <c r="A54" s="18" t="s">
        <v>4</v>
      </c>
      <c r="B54" s="19">
        <v>6294.2331289999993</v>
      </c>
      <c r="C54" s="20">
        <v>3962.1632119999999</v>
      </c>
      <c r="D54" s="20">
        <v>1036.2815720000001</v>
      </c>
      <c r="E54" s="20">
        <v>681.7198370000001</v>
      </c>
      <c r="F54" s="20">
        <v>437.880042</v>
      </c>
      <c r="G54" s="20">
        <v>174.214551</v>
      </c>
      <c r="H54" s="20">
        <v>1.9739149999999999</v>
      </c>
      <c r="J54" s="65"/>
    </row>
    <row r="55" spans="1:10" x14ac:dyDescent="0.25">
      <c r="A55" s="18" t="s">
        <v>3</v>
      </c>
      <c r="B55" s="19">
        <v>6777.2577780000001</v>
      </c>
      <c r="C55" s="20">
        <v>4268.2022879999995</v>
      </c>
      <c r="D55" s="20">
        <v>1002.302724</v>
      </c>
      <c r="E55" s="20">
        <v>878.56991200000004</v>
      </c>
      <c r="F55" s="20">
        <v>484.38212699999997</v>
      </c>
      <c r="G55" s="20">
        <v>137.36258799999999</v>
      </c>
      <c r="H55" s="20">
        <v>6.4381390000000005</v>
      </c>
      <c r="J55" s="65"/>
    </row>
    <row r="56" spans="1:10" x14ac:dyDescent="0.25">
      <c r="A56" s="18" t="s">
        <v>2</v>
      </c>
      <c r="B56" s="19">
        <v>6304.6399060000003</v>
      </c>
      <c r="C56" s="20">
        <v>4025.8281609999999</v>
      </c>
      <c r="D56" s="20">
        <v>1027.568129</v>
      </c>
      <c r="E56" s="20">
        <v>616.97186899999997</v>
      </c>
      <c r="F56" s="20">
        <v>484.12908600000003</v>
      </c>
      <c r="G56" s="20">
        <v>143.97546700000001</v>
      </c>
      <c r="H56" s="20">
        <v>6.1671940000000003</v>
      </c>
      <c r="J56" s="65"/>
    </row>
    <row r="57" spans="1:10" x14ac:dyDescent="0.25">
      <c r="A57" s="18" t="s">
        <v>1</v>
      </c>
      <c r="B57" s="19">
        <v>6956.2380838999998</v>
      </c>
      <c r="C57" s="20">
        <v>4569.4504649999999</v>
      </c>
      <c r="D57" s="20">
        <v>1036.0593109000001</v>
      </c>
      <c r="E57" s="20">
        <v>703.19305299999996</v>
      </c>
      <c r="F57" s="20">
        <v>482.66865200000001</v>
      </c>
      <c r="G57" s="20">
        <v>163.041856</v>
      </c>
      <c r="H57" s="20">
        <v>1.8247470000000001</v>
      </c>
      <c r="J57" s="65"/>
    </row>
    <row r="58" spans="1:10" x14ac:dyDescent="0.25">
      <c r="A58" s="21" t="s">
        <v>0</v>
      </c>
      <c r="B58" s="22">
        <v>8283.2505904000009</v>
      </c>
      <c r="C58" s="23">
        <v>6074.6701960000009</v>
      </c>
      <c r="D58" s="23">
        <v>933.94052740000006</v>
      </c>
      <c r="E58" s="23">
        <v>589.08364899999992</v>
      </c>
      <c r="F58" s="23">
        <v>521.21531300000004</v>
      </c>
      <c r="G58" s="23">
        <v>162.20267199999998</v>
      </c>
      <c r="H58" s="23">
        <v>2.1382330000000001</v>
      </c>
      <c r="J58" s="65"/>
    </row>
  </sheetData>
  <sortState xmlns:xlrd2="http://schemas.microsoft.com/office/spreadsheetml/2017/richdata2" ref="A7:H58">
    <sortCondition descending="1" ref="A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44571-FC75-4594-8EFE-9EE0429E6936}">
  <dimension ref="A1:H112"/>
  <sheetViews>
    <sheetView workbookViewId="0">
      <selection activeCell="A8" sqref="A8"/>
    </sheetView>
  </sheetViews>
  <sheetFormatPr defaultRowHeight="15" x14ac:dyDescent="0.25"/>
  <cols>
    <col min="2" max="2" width="13.42578125" customWidth="1"/>
    <col min="3" max="3" width="16.42578125" customWidth="1"/>
    <col min="4" max="4" width="17.28515625" bestFit="1" customWidth="1"/>
    <col min="5" max="5" width="15.5703125" bestFit="1" customWidth="1"/>
    <col min="6" max="6" width="20.42578125" bestFit="1" customWidth="1"/>
    <col min="7" max="7" width="21.7109375" bestFit="1" customWidth="1"/>
    <col min="8" max="8" width="13.28515625" bestFit="1" customWidth="1"/>
  </cols>
  <sheetData>
    <row r="1" spans="1:8" s="27" customFormat="1" ht="15" customHeight="1" x14ac:dyDescent="0.25">
      <c r="A1" s="25" t="s">
        <v>65</v>
      </c>
      <c r="C1" s="40"/>
    </row>
    <row r="2" spans="1:8" s="27" customFormat="1" ht="15" customHeight="1" x14ac:dyDescent="0.25">
      <c r="A2" s="25" t="s">
        <v>61</v>
      </c>
    </row>
    <row r="3" spans="1:8" s="27" customFormat="1" ht="15" customHeight="1" x14ac:dyDescent="0.25">
      <c r="A3" s="27" t="s">
        <v>47</v>
      </c>
    </row>
    <row r="4" spans="1:8" s="27" customFormat="1" x14ac:dyDescent="0.25"/>
    <row r="5" spans="1:8" s="27" customFormat="1" x14ac:dyDescent="0.25">
      <c r="A5" s="27" t="s">
        <v>62</v>
      </c>
    </row>
    <row r="6" spans="1:8" x14ac:dyDescent="0.25">
      <c r="A6" s="2" t="s">
        <v>60</v>
      </c>
      <c r="B6" s="3" t="s">
        <v>29</v>
      </c>
      <c r="C6" s="4" t="s">
        <v>49</v>
      </c>
      <c r="D6" s="4" t="s">
        <v>50</v>
      </c>
      <c r="E6" s="4" t="s">
        <v>51</v>
      </c>
      <c r="F6" s="4" t="s">
        <v>53</v>
      </c>
      <c r="G6" s="4" t="s">
        <v>54</v>
      </c>
      <c r="H6" s="4" t="s">
        <v>55</v>
      </c>
    </row>
    <row r="7" spans="1:8" x14ac:dyDescent="0.25">
      <c r="A7" s="5" t="s">
        <v>59</v>
      </c>
      <c r="B7" s="6" t="s">
        <v>34</v>
      </c>
      <c r="C7" s="7" t="s">
        <v>52</v>
      </c>
      <c r="D7" s="7" t="s">
        <v>50</v>
      </c>
      <c r="E7" s="7" t="s">
        <v>51</v>
      </c>
      <c r="F7" s="7" t="s">
        <v>56</v>
      </c>
      <c r="G7" s="7" t="s">
        <v>57</v>
      </c>
      <c r="H7" s="7" t="s">
        <v>58</v>
      </c>
    </row>
    <row r="8" spans="1:8" x14ac:dyDescent="0.25">
      <c r="A8" s="39" t="s">
        <v>195</v>
      </c>
      <c r="B8" s="62">
        <v>618.63300000000004</v>
      </c>
      <c r="C8" s="60">
        <v>534.74599999999998</v>
      </c>
      <c r="D8" s="60">
        <v>31.562000000000001</v>
      </c>
      <c r="E8" s="60">
        <v>17.856999999999999</v>
      </c>
      <c r="F8" s="42">
        <v>0</v>
      </c>
      <c r="G8" s="63">
        <v>33.512</v>
      </c>
      <c r="H8" s="60">
        <v>0.95599999999999996</v>
      </c>
    </row>
    <row r="9" spans="1:8" x14ac:dyDescent="0.25">
      <c r="A9" s="39" t="s">
        <v>194</v>
      </c>
      <c r="B9" s="62">
        <v>959.06799999999998</v>
      </c>
      <c r="C9" s="60">
        <v>834.39</v>
      </c>
      <c r="D9" s="60">
        <v>58.631999999999998</v>
      </c>
      <c r="E9" s="60">
        <v>20.661999999999999</v>
      </c>
      <c r="F9" s="42">
        <v>0</v>
      </c>
      <c r="G9" s="63">
        <v>37.988</v>
      </c>
      <c r="H9" s="60">
        <v>7.3959999999999999</v>
      </c>
    </row>
    <row r="10" spans="1:8" x14ac:dyDescent="0.25">
      <c r="A10" s="39" t="s">
        <v>193</v>
      </c>
      <c r="B10" s="62">
        <v>1229.7539999999999</v>
      </c>
      <c r="C10" s="60">
        <v>1044.125</v>
      </c>
      <c r="D10" s="60">
        <v>82.885999999999996</v>
      </c>
      <c r="E10" s="60">
        <v>25.702000000000002</v>
      </c>
      <c r="F10" s="42">
        <v>0</v>
      </c>
      <c r="G10" s="63">
        <v>50.515000000000001</v>
      </c>
      <c r="H10" s="60">
        <v>26.526</v>
      </c>
    </row>
    <row r="11" spans="1:8" x14ac:dyDescent="0.25">
      <c r="A11" s="39" t="s">
        <v>190</v>
      </c>
      <c r="B11" s="62">
        <v>880.25</v>
      </c>
      <c r="C11" s="60">
        <v>754.85299999999995</v>
      </c>
      <c r="D11" s="60">
        <v>50.302</v>
      </c>
      <c r="E11" s="60">
        <v>20.988</v>
      </c>
      <c r="F11" s="42">
        <v>0</v>
      </c>
      <c r="G11" s="63">
        <v>50.686999999999998</v>
      </c>
      <c r="H11" s="60">
        <v>3.42</v>
      </c>
    </row>
    <row r="12" spans="1:8" x14ac:dyDescent="0.25">
      <c r="A12" s="39" t="s">
        <v>191</v>
      </c>
      <c r="B12" s="62">
        <v>739.81</v>
      </c>
      <c r="C12" s="60">
        <v>637.08799999999997</v>
      </c>
      <c r="D12" s="60">
        <v>44.601999999999997</v>
      </c>
      <c r="E12" s="60">
        <v>18.199000000000002</v>
      </c>
      <c r="F12" s="42">
        <v>0</v>
      </c>
      <c r="G12" s="63">
        <v>39.82</v>
      </c>
      <c r="H12" s="60">
        <v>0.10100000000000001</v>
      </c>
    </row>
    <row r="13" spans="1:8" x14ac:dyDescent="0.25">
      <c r="A13" s="39" t="s">
        <v>189</v>
      </c>
      <c r="B13" s="62">
        <v>600.79700000000003</v>
      </c>
      <c r="C13" s="60">
        <v>537.32399999999996</v>
      </c>
      <c r="D13" s="60">
        <v>41.414000000000001</v>
      </c>
      <c r="E13" s="60">
        <v>15.696999999999999</v>
      </c>
      <c r="F13" s="42">
        <v>0</v>
      </c>
      <c r="G13" s="63">
        <v>4.274</v>
      </c>
      <c r="H13" s="60">
        <v>2.0880000000000001</v>
      </c>
    </row>
    <row r="14" spans="1:8" x14ac:dyDescent="0.25">
      <c r="A14" s="39" t="s">
        <v>187</v>
      </c>
      <c r="B14" s="62">
        <v>473.98200000000003</v>
      </c>
      <c r="C14" s="60">
        <v>423.52300000000002</v>
      </c>
      <c r="D14" s="60">
        <v>28.001999999999999</v>
      </c>
      <c r="E14" s="60">
        <v>14.824999999999999</v>
      </c>
      <c r="F14" s="42">
        <v>0</v>
      </c>
      <c r="G14" s="63">
        <v>4.2469999999999999</v>
      </c>
      <c r="H14" s="60">
        <v>3.3849999999999998</v>
      </c>
    </row>
    <row r="15" spans="1:8" x14ac:dyDescent="0.25">
      <c r="A15" s="39" t="s">
        <v>186</v>
      </c>
      <c r="B15" s="62">
        <v>466.65499999999997</v>
      </c>
      <c r="C15" s="60">
        <v>430.19200000000001</v>
      </c>
      <c r="D15" s="60">
        <v>20.552</v>
      </c>
      <c r="E15" s="60">
        <v>12.013999999999999</v>
      </c>
      <c r="F15" s="42">
        <v>0</v>
      </c>
      <c r="G15" s="63">
        <v>0</v>
      </c>
      <c r="H15" s="60">
        <v>3.8969999999999998</v>
      </c>
    </row>
    <row r="16" spans="1:8" x14ac:dyDescent="0.25">
      <c r="A16" s="39" t="s">
        <v>185</v>
      </c>
      <c r="B16" s="62">
        <v>424.84300000000002</v>
      </c>
      <c r="C16" s="60">
        <v>379.92700000000002</v>
      </c>
      <c r="D16" s="60">
        <v>30.344999999999999</v>
      </c>
      <c r="E16" s="60">
        <v>11.879</v>
      </c>
      <c r="F16" s="42">
        <v>0</v>
      </c>
      <c r="G16" s="63">
        <v>0</v>
      </c>
      <c r="H16" s="60">
        <v>2.6920000000000002</v>
      </c>
    </row>
    <row r="17" spans="1:8" x14ac:dyDescent="0.25">
      <c r="A17" s="39" t="s">
        <v>183</v>
      </c>
      <c r="B17" s="62">
        <v>691.53700000000003</v>
      </c>
      <c r="C17" s="60">
        <v>623.74900000000002</v>
      </c>
      <c r="D17" s="60">
        <v>44.4</v>
      </c>
      <c r="E17" s="60">
        <v>11.204000000000001</v>
      </c>
      <c r="F17" s="42">
        <v>0</v>
      </c>
      <c r="G17" s="63">
        <v>8.5289999999999999</v>
      </c>
      <c r="H17" s="60">
        <v>3.6549999999999998</v>
      </c>
    </row>
    <row r="18" spans="1:8" x14ac:dyDescent="0.25">
      <c r="A18" s="39" t="s">
        <v>181</v>
      </c>
      <c r="B18" s="62">
        <v>537.18799999999999</v>
      </c>
      <c r="C18" s="60">
        <v>481.06200000000001</v>
      </c>
      <c r="D18" s="60">
        <v>32.488999999999997</v>
      </c>
      <c r="E18" s="60">
        <v>13.585000000000001</v>
      </c>
      <c r="F18" s="42">
        <v>0</v>
      </c>
      <c r="G18" s="63">
        <v>7.0730000000000004</v>
      </c>
      <c r="H18" s="60">
        <v>2.9790000000000001</v>
      </c>
    </row>
    <row r="19" spans="1:8" x14ac:dyDescent="0.25">
      <c r="A19" s="39" t="s">
        <v>182</v>
      </c>
      <c r="B19" s="62">
        <v>644.94200000000001</v>
      </c>
      <c r="C19" s="60">
        <v>574.45299999999997</v>
      </c>
      <c r="D19" s="60">
        <v>38.979999999999997</v>
      </c>
      <c r="E19" s="60">
        <v>17.099</v>
      </c>
      <c r="F19" s="42">
        <v>0</v>
      </c>
      <c r="G19" s="63">
        <v>10.914</v>
      </c>
      <c r="H19" s="60">
        <v>3.496</v>
      </c>
    </row>
    <row r="20" spans="1:8" x14ac:dyDescent="0.25">
      <c r="A20" s="39" t="s">
        <v>177</v>
      </c>
      <c r="B20" s="62">
        <v>604.92499999999995</v>
      </c>
      <c r="C20" s="60">
        <v>518.30999999999995</v>
      </c>
      <c r="D20" s="60">
        <v>34.011000000000003</v>
      </c>
      <c r="E20" s="60">
        <v>16.716999999999999</v>
      </c>
      <c r="F20" s="42">
        <v>0</v>
      </c>
      <c r="G20" s="63">
        <v>32.892000000000003</v>
      </c>
      <c r="H20" s="60">
        <v>2.9950000000000001</v>
      </c>
    </row>
    <row r="21" spans="1:8" x14ac:dyDescent="0.25">
      <c r="A21" s="39" t="s">
        <v>178</v>
      </c>
      <c r="B21" s="62">
        <v>931.12</v>
      </c>
      <c r="C21" s="60">
        <v>818.49699999999996</v>
      </c>
      <c r="D21" s="60">
        <v>57.369</v>
      </c>
      <c r="E21" s="60">
        <v>19.228000000000002</v>
      </c>
      <c r="F21" s="42">
        <v>0</v>
      </c>
      <c r="G21" s="63">
        <f>30.584-6.909</f>
        <v>23.675000000000001</v>
      </c>
      <c r="H21" s="60">
        <f>5.442+6.909</f>
        <v>12.350999999999999</v>
      </c>
    </row>
    <row r="22" spans="1:8" x14ac:dyDescent="0.25">
      <c r="A22" s="39" t="s">
        <v>179</v>
      </c>
      <c r="B22" s="62">
        <v>1214.5940000000001</v>
      </c>
      <c r="C22" s="60">
        <v>1062.2719999999999</v>
      </c>
      <c r="D22" s="60">
        <v>55.853999999999999</v>
      </c>
      <c r="E22" s="60">
        <v>24.512</v>
      </c>
      <c r="F22" s="42">
        <v>0</v>
      </c>
      <c r="G22" s="63">
        <f>64.713-24.296</f>
        <v>40.416999999999994</v>
      </c>
      <c r="H22" s="60">
        <f>7.243+24.296</f>
        <v>31.539000000000001</v>
      </c>
    </row>
    <row r="23" spans="1:8" x14ac:dyDescent="0.25">
      <c r="A23" s="39" t="s">
        <v>173</v>
      </c>
      <c r="B23" s="62">
        <v>924.66300000000001</v>
      </c>
      <c r="C23" s="60">
        <v>810.01499999999999</v>
      </c>
      <c r="D23" s="60">
        <v>53.951000000000001</v>
      </c>
      <c r="E23" s="60">
        <v>19.838000000000001</v>
      </c>
      <c r="F23" s="42">
        <v>0</v>
      </c>
      <c r="G23" s="63">
        <v>35.4</v>
      </c>
      <c r="H23" s="60">
        <v>5.4589999999999996</v>
      </c>
    </row>
    <row r="24" spans="1:8" x14ac:dyDescent="0.25">
      <c r="A24" s="39" t="s">
        <v>175</v>
      </c>
      <c r="B24" s="62">
        <v>726.20399999999995</v>
      </c>
      <c r="C24" s="60">
        <v>625.95600000000002</v>
      </c>
      <c r="D24" s="60">
        <v>48.670999999999999</v>
      </c>
      <c r="E24" s="60">
        <v>17.030999999999999</v>
      </c>
      <c r="F24" s="42">
        <v>0</v>
      </c>
      <c r="G24" s="63">
        <v>30.738</v>
      </c>
      <c r="H24" s="60">
        <v>3.8079999999999998</v>
      </c>
    </row>
    <row r="25" spans="1:8" x14ac:dyDescent="0.25">
      <c r="A25" s="39" t="s">
        <v>174</v>
      </c>
      <c r="B25" s="62">
        <v>595.79499999999996</v>
      </c>
      <c r="C25" s="60">
        <v>535.92700000000002</v>
      </c>
      <c r="D25" s="60">
        <v>40.036999999999999</v>
      </c>
      <c r="E25" s="60">
        <v>14.993</v>
      </c>
      <c r="F25" s="42">
        <v>0</v>
      </c>
      <c r="G25" s="63">
        <v>0.85699999999999998</v>
      </c>
      <c r="H25" s="60">
        <v>3.9809999999999999</v>
      </c>
    </row>
    <row r="26" spans="1:8" x14ac:dyDescent="0.25">
      <c r="A26" s="39" t="s">
        <v>171</v>
      </c>
      <c r="B26" s="62">
        <v>482.00200000000001</v>
      </c>
      <c r="C26" s="60">
        <v>435.06799999999998</v>
      </c>
      <c r="D26" s="60">
        <v>28.780999999999999</v>
      </c>
      <c r="E26" s="60">
        <v>14.52</v>
      </c>
      <c r="F26" s="42">
        <v>0</v>
      </c>
      <c r="G26" s="63">
        <v>0</v>
      </c>
      <c r="H26" s="60">
        <v>3.633</v>
      </c>
    </row>
    <row r="27" spans="1:8" x14ac:dyDescent="0.25">
      <c r="A27" s="39" t="s">
        <v>170</v>
      </c>
      <c r="B27" s="62">
        <v>491.25</v>
      </c>
      <c r="C27" s="60">
        <v>445.81599999999997</v>
      </c>
      <c r="D27" s="60">
        <v>29.713000000000001</v>
      </c>
      <c r="E27" s="60">
        <v>13.603999999999999</v>
      </c>
      <c r="F27" s="42">
        <v>0</v>
      </c>
      <c r="G27" s="63">
        <v>0</v>
      </c>
      <c r="H27" s="60">
        <v>2.117</v>
      </c>
    </row>
    <row r="28" spans="1:8" x14ac:dyDescent="0.25">
      <c r="A28" s="39" t="s">
        <v>169</v>
      </c>
      <c r="B28" s="62">
        <v>439.36799999999999</v>
      </c>
      <c r="C28" s="60">
        <v>394.83699999999999</v>
      </c>
      <c r="D28" s="60">
        <v>31.146000000000001</v>
      </c>
      <c r="E28" s="60">
        <v>12.191000000000001</v>
      </c>
      <c r="F28" s="42">
        <v>0</v>
      </c>
      <c r="G28" s="63">
        <v>0</v>
      </c>
      <c r="H28" s="60">
        <v>1.194</v>
      </c>
    </row>
    <row r="29" spans="1:8" x14ac:dyDescent="0.25">
      <c r="A29" s="39" t="s">
        <v>165</v>
      </c>
      <c r="B29" s="62">
        <v>685.58399999999995</v>
      </c>
      <c r="C29" s="60">
        <v>626.23599999999999</v>
      </c>
      <c r="D29" s="60">
        <v>44.89</v>
      </c>
      <c r="E29" s="60">
        <v>10.840999999999999</v>
      </c>
      <c r="F29" s="42">
        <v>0</v>
      </c>
      <c r="G29" s="63">
        <v>0.40600000000000003</v>
      </c>
      <c r="H29" s="60">
        <v>3.2109999999999999</v>
      </c>
    </row>
    <row r="30" spans="1:8" x14ac:dyDescent="0.25">
      <c r="A30" s="39" t="s">
        <v>166</v>
      </c>
      <c r="B30" s="62">
        <v>510.125</v>
      </c>
      <c r="C30" s="60">
        <v>463.59800000000001</v>
      </c>
      <c r="D30" s="60">
        <v>30.791</v>
      </c>
      <c r="E30" s="60">
        <v>13.657</v>
      </c>
      <c r="F30" s="42">
        <v>0</v>
      </c>
      <c r="G30" s="63">
        <v>0</v>
      </c>
      <c r="H30" s="60">
        <v>2.0790000000000002</v>
      </c>
    </row>
    <row r="31" spans="1:8" x14ac:dyDescent="0.25">
      <c r="A31" s="39" t="s">
        <v>167</v>
      </c>
      <c r="B31" s="62">
        <v>660.99699999999996</v>
      </c>
      <c r="C31" s="60">
        <v>585.25400000000002</v>
      </c>
      <c r="D31" s="60">
        <v>42.497999999999998</v>
      </c>
      <c r="E31" s="60">
        <v>18.135999999999999</v>
      </c>
      <c r="F31" s="42">
        <v>0</v>
      </c>
      <c r="G31" s="63">
        <v>12.353999999999999</v>
      </c>
      <c r="H31" s="60">
        <v>2.7549999999999999</v>
      </c>
    </row>
    <row r="32" spans="1:8" x14ac:dyDescent="0.25">
      <c r="A32" s="39" t="s">
        <v>163</v>
      </c>
      <c r="B32" s="62">
        <v>626.05200000000002</v>
      </c>
      <c r="C32" s="60">
        <v>540.48800000000006</v>
      </c>
      <c r="D32" s="60">
        <v>36.627000000000002</v>
      </c>
      <c r="E32" s="60">
        <v>17.062000000000001</v>
      </c>
      <c r="F32" s="42">
        <v>0</v>
      </c>
      <c r="G32" s="63">
        <v>26.526</v>
      </c>
      <c r="H32" s="60">
        <v>5.3490000000000002</v>
      </c>
    </row>
    <row r="33" spans="1:8" x14ac:dyDescent="0.25">
      <c r="A33" s="39" t="s">
        <v>162</v>
      </c>
      <c r="B33" s="62">
        <v>904.97400000000005</v>
      </c>
      <c r="C33" s="60">
        <v>777.45100000000002</v>
      </c>
      <c r="D33" s="60">
        <v>68.878</v>
      </c>
      <c r="E33" s="60">
        <v>20.716999999999999</v>
      </c>
      <c r="F33" s="42">
        <v>0</v>
      </c>
      <c r="G33" s="63">
        <v>25.792000000000002</v>
      </c>
      <c r="H33" s="60">
        <v>12.135999999999999</v>
      </c>
    </row>
    <row r="34" spans="1:8" x14ac:dyDescent="0.25">
      <c r="A34" s="39" t="s">
        <v>161</v>
      </c>
      <c r="B34" s="62">
        <v>1182.3530000000001</v>
      </c>
      <c r="C34" s="60">
        <v>1028.835</v>
      </c>
      <c r="D34" s="60">
        <v>84.105999999999995</v>
      </c>
      <c r="E34" s="60">
        <v>27.521999999999998</v>
      </c>
      <c r="F34" s="42">
        <v>0</v>
      </c>
      <c r="G34" s="63">
        <v>33.216999999999999</v>
      </c>
      <c r="H34" s="60">
        <v>8.673</v>
      </c>
    </row>
    <row r="35" spans="1:8" x14ac:dyDescent="0.25">
      <c r="A35" s="39" t="s">
        <v>159</v>
      </c>
      <c r="B35" s="62">
        <v>879.553</v>
      </c>
      <c r="C35" s="60">
        <v>756.97900000000004</v>
      </c>
      <c r="D35" s="60">
        <v>69.843000000000004</v>
      </c>
      <c r="E35" s="60">
        <v>20.298999999999999</v>
      </c>
      <c r="F35" s="42">
        <v>0</v>
      </c>
      <c r="G35" s="63">
        <v>26.529</v>
      </c>
      <c r="H35" s="60">
        <v>5.9029999999999996</v>
      </c>
    </row>
    <row r="36" spans="1:8" x14ac:dyDescent="0.25">
      <c r="A36" s="39" t="s">
        <v>158</v>
      </c>
      <c r="B36" s="62">
        <v>722.96500000000003</v>
      </c>
      <c r="C36" s="60">
        <v>633.24699999999996</v>
      </c>
      <c r="D36" s="60">
        <v>43.223999999999997</v>
      </c>
      <c r="E36" s="60">
        <v>17.791</v>
      </c>
      <c r="F36" s="42">
        <v>0</v>
      </c>
      <c r="G36" s="63">
        <v>25.96</v>
      </c>
      <c r="H36" s="60">
        <v>2.7429999999999999</v>
      </c>
    </row>
    <row r="37" spans="1:8" x14ac:dyDescent="0.25">
      <c r="A37" s="39" t="s">
        <v>157</v>
      </c>
      <c r="B37" s="62">
        <v>562.91999999999996</v>
      </c>
      <c r="C37" s="60">
        <v>501.084</v>
      </c>
      <c r="D37" s="60">
        <v>43.658999999999999</v>
      </c>
      <c r="E37" s="60">
        <v>14.28</v>
      </c>
      <c r="F37" s="42">
        <v>0</v>
      </c>
      <c r="G37" s="63">
        <v>1.1870000000000001</v>
      </c>
      <c r="H37" s="60">
        <v>2.71</v>
      </c>
    </row>
    <row r="38" spans="1:8" s="1" customFormat="1" x14ac:dyDescent="0.25">
      <c r="A38" s="39" t="s">
        <v>155</v>
      </c>
      <c r="B38" s="62">
        <v>567.97400000000005</v>
      </c>
      <c r="C38" s="60">
        <v>510.84399999999999</v>
      </c>
      <c r="D38" s="60">
        <v>41.021000000000001</v>
      </c>
      <c r="E38" s="60">
        <v>13.268000000000001</v>
      </c>
      <c r="F38" s="42">
        <v>0</v>
      </c>
      <c r="G38" s="63">
        <v>0</v>
      </c>
      <c r="H38" s="60">
        <v>2.8410000000000002</v>
      </c>
    </row>
    <row r="39" spans="1:8" s="1" customFormat="1" x14ac:dyDescent="0.25">
      <c r="A39" s="39" t="s">
        <v>154</v>
      </c>
      <c r="B39" s="62">
        <v>485.90499999999997</v>
      </c>
      <c r="C39" s="60">
        <v>442.12299999999999</v>
      </c>
      <c r="D39" s="60">
        <v>27.109000000000002</v>
      </c>
      <c r="E39" s="60">
        <v>13.598000000000001</v>
      </c>
      <c r="F39" s="42">
        <v>0</v>
      </c>
      <c r="G39" s="63">
        <v>0</v>
      </c>
      <c r="H39" s="60">
        <v>3.0750000000000002</v>
      </c>
    </row>
    <row r="40" spans="1:8" s="1" customFormat="1" x14ac:dyDescent="0.25">
      <c r="A40" s="39" t="s">
        <v>153</v>
      </c>
      <c r="B40" s="62">
        <v>411.43900000000002</v>
      </c>
      <c r="C40" s="60">
        <v>364.02300000000002</v>
      </c>
      <c r="D40" s="60">
        <v>30.448</v>
      </c>
      <c r="E40" s="60">
        <v>13.989000000000001</v>
      </c>
      <c r="F40" s="42">
        <v>0</v>
      </c>
      <c r="G40" s="63">
        <v>0</v>
      </c>
      <c r="H40" s="60">
        <v>2.9790000000000001</v>
      </c>
    </row>
    <row r="41" spans="1:8" s="1" customFormat="1" x14ac:dyDescent="0.25">
      <c r="A41" s="39" t="s">
        <v>152</v>
      </c>
      <c r="B41" s="62">
        <v>692.21500000000003</v>
      </c>
      <c r="C41" s="60">
        <v>628.60299999999995</v>
      </c>
      <c r="D41" s="60">
        <v>47.575000000000003</v>
      </c>
      <c r="E41" s="60">
        <v>9.69</v>
      </c>
      <c r="F41" s="42">
        <v>0</v>
      </c>
      <c r="G41" s="63">
        <v>0</v>
      </c>
      <c r="H41" s="60">
        <v>6.3470000000000004</v>
      </c>
    </row>
    <row r="42" spans="1:8" s="1" customFormat="1" x14ac:dyDescent="0.25">
      <c r="A42" s="39" t="s">
        <v>151</v>
      </c>
      <c r="B42" s="62">
        <v>472.50400000000002</v>
      </c>
      <c r="C42" s="60">
        <v>424.31400000000002</v>
      </c>
      <c r="D42" s="60">
        <v>32.11</v>
      </c>
      <c r="E42" s="60">
        <v>13.061</v>
      </c>
      <c r="F42" s="42">
        <v>0</v>
      </c>
      <c r="G42" s="63">
        <v>0</v>
      </c>
      <c r="H42" s="60">
        <v>3.0190000000000001</v>
      </c>
    </row>
    <row r="43" spans="1:8" s="1" customFormat="1" x14ac:dyDescent="0.25">
      <c r="A43" s="39" t="s">
        <v>150</v>
      </c>
      <c r="B43" s="62">
        <v>606.17200000000003</v>
      </c>
      <c r="C43" s="60">
        <v>542.66300000000001</v>
      </c>
      <c r="D43" s="60">
        <v>45.807000000000002</v>
      </c>
      <c r="E43" s="60">
        <v>14.768000000000001</v>
      </c>
      <c r="F43" s="42">
        <v>0</v>
      </c>
      <c r="G43" s="63">
        <v>0</v>
      </c>
      <c r="H43" s="60">
        <v>2.9340000000000002</v>
      </c>
    </row>
    <row r="44" spans="1:8" s="1" customFormat="1" x14ac:dyDescent="0.25">
      <c r="A44" s="39" t="s">
        <v>145</v>
      </c>
      <c r="B44" s="62">
        <v>581.30100000000004</v>
      </c>
      <c r="C44" s="60">
        <v>515.61900000000003</v>
      </c>
      <c r="D44" s="60">
        <v>24.939</v>
      </c>
      <c r="E44" s="60">
        <v>14.935</v>
      </c>
      <c r="F44" s="42">
        <v>0</v>
      </c>
      <c r="G44" s="63">
        <v>19.358000000000001</v>
      </c>
      <c r="H44" s="60">
        <v>6.45</v>
      </c>
    </row>
    <row r="45" spans="1:8" s="1" customFormat="1" x14ac:dyDescent="0.25">
      <c r="A45" s="39" t="s">
        <v>146</v>
      </c>
      <c r="B45" s="62">
        <v>852.31</v>
      </c>
      <c r="C45" s="60">
        <v>738.02499999999998</v>
      </c>
      <c r="D45" s="60">
        <v>57.097999999999999</v>
      </c>
      <c r="E45" s="60">
        <v>20.047999999999998</v>
      </c>
      <c r="F45" s="42">
        <v>0</v>
      </c>
      <c r="G45" s="63">
        <v>34.034999999999997</v>
      </c>
      <c r="H45" s="60">
        <v>3.1040000000000001</v>
      </c>
    </row>
    <row r="46" spans="1:8" s="1" customFormat="1" x14ac:dyDescent="0.25">
      <c r="A46" s="39" t="s">
        <v>147</v>
      </c>
      <c r="B46" s="62">
        <v>1166.8389999999999</v>
      </c>
      <c r="C46" s="60">
        <v>1029.4749999999999</v>
      </c>
      <c r="D46" s="60">
        <v>69.716999999999999</v>
      </c>
      <c r="E46" s="60">
        <v>22.963999999999999</v>
      </c>
      <c r="F46" s="42">
        <v>0</v>
      </c>
      <c r="G46" s="63">
        <v>42.152999999999999</v>
      </c>
      <c r="H46" s="60">
        <v>2.5299999999999998</v>
      </c>
    </row>
    <row r="47" spans="1:8" s="1" customFormat="1" x14ac:dyDescent="0.25">
      <c r="A47" s="39" t="s">
        <v>142</v>
      </c>
      <c r="B47" s="62">
        <v>847.11400000000003</v>
      </c>
      <c r="C47" s="60">
        <v>726.38</v>
      </c>
      <c r="D47" s="60">
        <v>58.923999999999999</v>
      </c>
      <c r="E47" s="60">
        <v>20.309000000000001</v>
      </c>
      <c r="F47" s="42">
        <v>0</v>
      </c>
      <c r="G47" s="63">
        <v>38.598999999999997</v>
      </c>
      <c r="H47" s="60">
        <v>2.9020000000000001</v>
      </c>
    </row>
    <row r="48" spans="1:8" s="1" customFormat="1" x14ac:dyDescent="0.25">
      <c r="A48" s="39" t="s">
        <v>141</v>
      </c>
      <c r="B48" s="62">
        <v>688.875</v>
      </c>
      <c r="C48" s="60">
        <v>590.75900000000001</v>
      </c>
      <c r="D48" s="60">
        <v>47.975999999999999</v>
      </c>
      <c r="E48" s="60">
        <v>16.260999999999999</v>
      </c>
      <c r="F48" s="42">
        <v>0</v>
      </c>
      <c r="G48" s="63">
        <v>30.495000000000001</v>
      </c>
      <c r="H48" s="60">
        <v>3.3839999999999999</v>
      </c>
    </row>
    <row r="49" spans="1:8" s="1" customFormat="1" x14ac:dyDescent="0.25">
      <c r="A49" s="39" t="s">
        <v>140</v>
      </c>
      <c r="B49" s="62">
        <v>613.90800000000002</v>
      </c>
      <c r="C49" s="60">
        <v>547.56799999999998</v>
      </c>
      <c r="D49" s="60">
        <v>51.533000000000001</v>
      </c>
      <c r="E49" s="60">
        <v>11.326000000000001</v>
      </c>
      <c r="F49" s="42">
        <v>0</v>
      </c>
      <c r="G49" s="63">
        <v>0.32800000000000001</v>
      </c>
      <c r="H49" s="60">
        <v>3.153</v>
      </c>
    </row>
    <row r="50" spans="1:8" s="1" customFormat="1" x14ac:dyDescent="0.25">
      <c r="A50" s="39" t="s">
        <v>137</v>
      </c>
      <c r="B50" s="62">
        <v>476.49599999999998</v>
      </c>
      <c r="C50" s="60">
        <v>425.71899999999999</v>
      </c>
      <c r="D50" s="60">
        <v>36.152000000000001</v>
      </c>
      <c r="E50" s="60">
        <v>10.981999999999999</v>
      </c>
      <c r="F50" s="42">
        <v>0</v>
      </c>
      <c r="G50" s="63">
        <v>0</v>
      </c>
      <c r="H50" s="60">
        <v>3.6429999999999998</v>
      </c>
    </row>
    <row r="51" spans="1:8" s="1" customFormat="1" x14ac:dyDescent="0.25">
      <c r="A51" s="39" t="s">
        <v>136</v>
      </c>
      <c r="B51" s="62">
        <v>481.51100000000002</v>
      </c>
      <c r="C51" s="60">
        <v>437.68400000000003</v>
      </c>
      <c r="D51" s="60">
        <v>31.003</v>
      </c>
      <c r="E51" s="60">
        <v>9.8030000000000008</v>
      </c>
      <c r="F51" s="42">
        <v>0</v>
      </c>
      <c r="G51" s="63">
        <v>0</v>
      </c>
      <c r="H51" s="60">
        <v>3.0209999999999999</v>
      </c>
    </row>
    <row r="52" spans="1:8" s="1" customFormat="1" x14ac:dyDescent="0.25">
      <c r="A52" s="39" t="s">
        <v>135</v>
      </c>
      <c r="B52" s="62">
        <v>438.26100000000002</v>
      </c>
      <c r="C52" s="60">
        <v>392.738</v>
      </c>
      <c r="D52" s="60">
        <v>34.4</v>
      </c>
      <c r="E52" s="60">
        <v>6.319</v>
      </c>
      <c r="F52" s="42">
        <v>0</v>
      </c>
      <c r="G52" s="63">
        <v>0</v>
      </c>
      <c r="H52" s="60">
        <v>4.8040000000000003</v>
      </c>
    </row>
    <row r="53" spans="1:8" s="1" customFormat="1" x14ac:dyDescent="0.25">
      <c r="A53" s="39" t="s">
        <v>134</v>
      </c>
      <c r="B53" s="62">
        <v>624.81500000000005</v>
      </c>
      <c r="C53" s="60">
        <v>563.10400000000004</v>
      </c>
      <c r="D53" s="60">
        <v>47.706000000000003</v>
      </c>
      <c r="E53" s="60">
        <v>7.4139999999999997</v>
      </c>
      <c r="F53" s="42">
        <v>0</v>
      </c>
      <c r="G53" s="63">
        <v>0</v>
      </c>
      <c r="H53" s="60">
        <v>6.5910000000000002</v>
      </c>
    </row>
    <row r="54" spans="1:8" s="1" customFormat="1" x14ac:dyDescent="0.25">
      <c r="A54" s="39" t="s">
        <v>133</v>
      </c>
      <c r="B54" s="62">
        <v>470.721</v>
      </c>
      <c r="C54" s="60">
        <v>420.25</v>
      </c>
      <c r="D54" s="60">
        <v>37.78</v>
      </c>
      <c r="E54" s="60">
        <v>9.9949999999999992</v>
      </c>
      <c r="F54" s="42">
        <v>0</v>
      </c>
      <c r="G54" s="63">
        <v>0</v>
      </c>
      <c r="H54" s="60">
        <v>2.6960000000000002</v>
      </c>
    </row>
    <row r="55" spans="1:8" s="1" customFormat="1" x14ac:dyDescent="0.25">
      <c r="A55" s="39" t="s">
        <v>132</v>
      </c>
      <c r="B55" s="62">
        <v>594.16</v>
      </c>
      <c r="C55" s="60">
        <v>538.63599999999997</v>
      </c>
      <c r="D55" s="60">
        <v>39.570999999999998</v>
      </c>
      <c r="E55" s="60">
        <v>11.78</v>
      </c>
      <c r="F55" s="42">
        <v>0</v>
      </c>
      <c r="G55" s="63">
        <v>2.323</v>
      </c>
      <c r="H55" s="60">
        <v>1.85</v>
      </c>
    </row>
    <row r="56" spans="1:8" s="1" customFormat="1" x14ac:dyDescent="0.25">
      <c r="A56" s="39" t="s">
        <v>131</v>
      </c>
      <c r="B56" s="62">
        <v>555.12699999999995</v>
      </c>
      <c r="C56" s="60">
        <v>482.97300000000001</v>
      </c>
      <c r="D56" s="60">
        <v>26.536000000000001</v>
      </c>
      <c r="E56" s="60">
        <v>12.86</v>
      </c>
      <c r="F56" s="42">
        <v>0</v>
      </c>
      <c r="G56" s="63">
        <v>26.518000000000001</v>
      </c>
      <c r="H56" s="60">
        <v>6.24</v>
      </c>
    </row>
    <row r="57" spans="1:8" s="1" customFormat="1" x14ac:dyDescent="0.25">
      <c r="A57" s="45" t="s">
        <v>130</v>
      </c>
      <c r="B57" s="55">
        <v>852.42899999999997</v>
      </c>
      <c r="C57" s="53">
        <v>713.37</v>
      </c>
      <c r="D57" s="53">
        <v>57.795000000000002</v>
      </c>
      <c r="E57" s="53">
        <v>17.645</v>
      </c>
      <c r="F57" s="47">
        <v>0</v>
      </c>
      <c r="G57" s="63">
        <v>47.372</v>
      </c>
      <c r="H57" s="53">
        <v>16.247</v>
      </c>
    </row>
    <row r="58" spans="1:8" s="1" customFormat="1" x14ac:dyDescent="0.25">
      <c r="A58" s="39" t="s">
        <v>129</v>
      </c>
      <c r="B58" s="52">
        <v>1125.3009999999999</v>
      </c>
      <c r="C58" s="54">
        <v>972.61</v>
      </c>
      <c r="D58" s="54">
        <v>61.792999999999999</v>
      </c>
      <c r="E58" s="54">
        <v>19.826000000000001</v>
      </c>
      <c r="F58" s="47">
        <v>0</v>
      </c>
      <c r="G58" s="63">
        <v>41.872999999999998</v>
      </c>
      <c r="H58" s="54">
        <v>29.199000000000002</v>
      </c>
    </row>
    <row r="59" spans="1:8" s="1" customFormat="1" x14ac:dyDescent="0.25">
      <c r="A59" s="45" t="s">
        <v>128</v>
      </c>
      <c r="B59" s="61">
        <v>753.08500000000004</v>
      </c>
      <c r="C59" s="59">
        <v>643.13400000000001</v>
      </c>
      <c r="D59" s="59">
        <v>52.633000000000003</v>
      </c>
      <c r="E59" s="59">
        <v>17.573</v>
      </c>
      <c r="F59" s="47">
        <v>0</v>
      </c>
      <c r="G59" s="63">
        <v>31.413</v>
      </c>
      <c r="H59" s="59">
        <v>8.3320000000000007</v>
      </c>
    </row>
    <row r="60" spans="1:8" s="1" customFormat="1" x14ac:dyDescent="0.25">
      <c r="A60" s="45" t="s">
        <v>127</v>
      </c>
      <c r="B60" s="61">
        <v>610.70500000000004</v>
      </c>
      <c r="C60" s="59">
        <v>530.52800000000002</v>
      </c>
      <c r="D60" s="59">
        <v>39.015999999999998</v>
      </c>
      <c r="E60" s="59">
        <v>16.073</v>
      </c>
      <c r="F60" s="47">
        <v>0</v>
      </c>
      <c r="G60" s="63">
        <v>22.475000000000001</v>
      </c>
      <c r="H60" s="59">
        <v>2.613</v>
      </c>
    </row>
    <row r="61" spans="1:8" s="1" customFormat="1" x14ac:dyDescent="0.25">
      <c r="A61" s="39" t="s">
        <v>126</v>
      </c>
      <c r="B61" s="62">
        <v>537.97799999999995</v>
      </c>
      <c r="C61" s="60">
        <v>483.42099999999999</v>
      </c>
      <c r="D61" s="60">
        <v>37.790999999999997</v>
      </c>
      <c r="E61" s="60">
        <v>13.422000000000001</v>
      </c>
      <c r="F61" s="47">
        <v>0</v>
      </c>
      <c r="G61" s="63">
        <v>0.32400000000000001</v>
      </c>
      <c r="H61" s="60">
        <v>3.02</v>
      </c>
    </row>
    <row r="62" spans="1:8" s="1" customFormat="1" x14ac:dyDescent="0.25">
      <c r="A62" s="45" t="s">
        <v>125</v>
      </c>
      <c r="B62" s="61">
        <v>374.70299999999997</v>
      </c>
      <c r="C62" s="59">
        <v>330.74700000000001</v>
      </c>
      <c r="D62" s="59">
        <v>26.827999999999999</v>
      </c>
      <c r="E62" s="59">
        <v>13.333</v>
      </c>
      <c r="F62" s="47">
        <v>0</v>
      </c>
      <c r="G62" s="63">
        <v>0</v>
      </c>
      <c r="H62" s="59">
        <v>3.7949999999999999</v>
      </c>
    </row>
    <row r="63" spans="1:8" s="1" customFormat="1" x14ac:dyDescent="0.25">
      <c r="A63" s="39" t="s">
        <v>124</v>
      </c>
      <c r="B63" s="62">
        <v>290.91500000000002</v>
      </c>
      <c r="C63" s="60">
        <v>264.46199999999999</v>
      </c>
      <c r="D63" s="60">
        <v>12.898</v>
      </c>
      <c r="E63" s="60">
        <v>10.17</v>
      </c>
      <c r="F63" s="42">
        <v>0</v>
      </c>
      <c r="G63" s="63">
        <v>0</v>
      </c>
      <c r="H63" s="60">
        <v>3.3849999999999998</v>
      </c>
    </row>
    <row r="64" spans="1:8" s="1" customFormat="1" x14ac:dyDescent="0.25">
      <c r="A64" s="39" t="s">
        <v>123</v>
      </c>
      <c r="B64" s="62">
        <v>236.76</v>
      </c>
      <c r="C64" s="60">
        <v>212.249</v>
      </c>
      <c r="D64" s="60">
        <v>13.736000000000001</v>
      </c>
      <c r="E64" s="60">
        <v>8.0109999999999992</v>
      </c>
      <c r="F64" s="42">
        <v>0</v>
      </c>
      <c r="G64" s="63">
        <v>0</v>
      </c>
      <c r="H64" s="60">
        <v>2.7639999999999998</v>
      </c>
    </row>
    <row r="65" spans="1:8" s="1" customFormat="1" x14ac:dyDescent="0.25">
      <c r="A65" s="45" t="s">
        <v>117</v>
      </c>
      <c r="B65" s="55">
        <v>401.70800000000003</v>
      </c>
      <c r="C65" s="53">
        <v>350.065</v>
      </c>
      <c r="D65" s="53">
        <v>37.133000000000003</v>
      </c>
      <c r="E65" s="53">
        <v>8.6530000000000005</v>
      </c>
      <c r="F65" s="53">
        <v>0</v>
      </c>
      <c r="G65" s="54">
        <v>0</v>
      </c>
      <c r="H65" s="53">
        <v>5.8570000000000277</v>
      </c>
    </row>
    <row r="66" spans="1:8" s="1" customFormat="1" x14ac:dyDescent="0.25">
      <c r="A66" s="45" t="s">
        <v>118</v>
      </c>
      <c r="B66" s="55">
        <v>348.35199999999998</v>
      </c>
      <c r="C66" s="53">
        <v>304.51900000000001</v>
      </c>
      <c r="D66" s="53">
        <v>29.524999999999999</v>
      </c>
      <c r="E66" s="53">
        <v>10.585000000000001</v>
      </c>
      <c r="F66" s="53">
        <v>0</v>
      </c>
      <c r="G66" s="54">
        <v>0</v>
      </c>
      <c r="H66" s="53">
        <v>3.7230000000000132</v>
      </c>
    </row>
    <row r="67" spans="1:8" s="1" customFormat="1" x14ac:dyDescent="0.25">
      <c r="A67" s="39" t="s">
        <v>119</v>
      </c>
      <c r="B67" s="58">
        <v>465.43400000000003</v>
      </c>
      <c r="C67" s="54">
        <v>404.47399999999999</v>
      </c>
      <c r="D67" s="54">
        <v>36.21</v>
      </c>
      <c r="E67" s="54">
        <v>11.66</v>
      </c>
      <c r="F67" s="54">
        <v>0</v>
      </c>
      <c r="G67" s="54">
        <v>9.4160000000000004</v>
      </c>
      <c r="H67" s="54">
        <v>3.674000000000035</v>
      </c>
    </row>
    <row r="68" spans="1:8" s="1" customFormat="1" x14ac:dyDescent="0.25">
      <c r="A68" s="45" t="s">
        <v>115</v>
      </c>
      <c r="B68" s="55">
        <v>394.91500000000002</v>
      </c>
      <c r="C68" s="53">
        <v>336.279</v>
      </c>
      <c r="D68" s="53">
        <v>25.251000000000001</v>
      </c>
      <c r="E68" s="53">
        <v>11.157</v>
      </c>
      <c r="F68" s="53">
        <v>0</v>
      </c>
      <c r="G68" s="53">
        <v>18.837</v>
      </c>
      <c r="H68" s="53">
        <v>3.391</v>
      </c>
    </row>
    <row r="69" spans="1:8" s="1" customFormat="1" x14ac:dyDescent="0.25">
      <c r="A69" s="45" t="s">
        <v>114</v>
      </c>
      <c r="B69" s="55">
        <v>458.63099999999997</v>
      </c>
      <c r="C69" s="53">
        <v>367.17399999999998</v>
      </c>
      <c r="D69" s="53">
        <v>45.302</v>
      </c>
      <c r="E69" s="53">
        <v>12.353</v>
      </c>
      <c r="F69" s="53">
        <v>0</v>
      </c>
      <c r="G69" s="53">
        <v>30.771999999999998</v>
      </c>
      <c r="H69" s="53">
        <v>3.03</v>
      </c>
    </row>
    <row r="70" spans="1:8" s="1" customFormat="1" x14ac:dyDescent="0.25">
      <c r="A70" s="39" t="s">
        <v>113</v>
      </c>
      <c r="B70" s="52">
        <v>504.02699999999999</v>
      </c>
      <c r="C70" s="54">
        <v>371.61099999999999</v>
      </c>
      <c r="D70" s="54">
        <v>34.588000000000001</v>
      </c>
      <c r="E70" s="54">
        <v>13.891</v>
      </c>
      <c r="F70" s="54">
        <v>0</v>
      </c>
      <c r="G70" s="54">
        <v>80.584999999999994</v>
      </c>
      <c r="H70" s="54">
        <v>3.3519999999999999</v>
      </c>
    </row>
    <row r="71" spans="1:8" s="1" customFormat="1" x14ac:dyDescent="0.25">
      <c r="A71" s="45" t="s">
        <v>111</v>
      </c>
      <c r="B71" s="46">
        <v>293</v>
      </c>
      <c r="C71" s="47">
        <v>268</v>
      </c>
      <c r="D71" s="47">
        <v>0</v>
      </c>
      <c r="E71" s="47">
        <v>13</v>
      </c>
      <c r="F71" s="47">
        <v>0</v>
      </c>
      <c r="G71" s="47">
        <v>0</v>
      </c>
      <c r="H71" s="47">
        <v>12</v>
      </c>
    </row>
    <row r="72" spans="1:8" s="1" customFormat="1" x14ac:dyDescent="0.25">
      <c r="A72" s="45" t="s">
        <v>110</v>
      </c>
      <c r="B72" s="46">
        <v>176</v>
      </c>
      <c r="C72" s="47">
        <v>163</v>
      </c>
      <c r="D72" s="47">
        <v>0</v>
      </c>
      <c r="E72" s="47">
        <v>10</v>
      </c>
      <c r="F72" s="47">
        <v>0</v>
      </c>
      <c r="G72" s="47">
        <v>0</v>
      </c>
      <c r="H72" s="47">
        <v>3</v>
      </c>
    </row>
    <row r="73" spans="1:8" s="1" customFormat="1" x14ac:dyDescent="0.25">
      <c r="A73" s="39" t="s">
        <v>109</v>
      </c>
      <c r="B73" s="41">
        <v>127</v>
      </c>
      <c r="C73" s="42">
        <v>114</v>
      </c>
      <c r="D73" s="42">
        <v>0</v>
      </c>
      <c r="E73" s="42">
        <v>10</v>
      </c>
      <c r="F73" s="42">
        <v>0</v>
      </c>
      <c r="G73" s="42">
        <v>0</v>
      </c>
      <c r="H73" s="42">
        <v>3</v>
      </c>
    </row>
    <row r="74" spans="1:8" s="1" customFormat="1" x14ac:dyDescent="0.25">
      <c r="A74" s="45" t="s">
        <v>66</v>
      </c>
      <c r="B74" s="46">
        <v>103</v>
      </c>
      <c r="C74" s="47">
        <v>90</v>
      </c>
      <c r="D74" s="47">
        <v>0</v>
      </c>
      <c r="E74" s="47">
        <v>10</v>
      </c>
      <c r="F74" s="47">
        <v>0</v>
      </c>
      <c r="G74" s="47">
        <v>0</v>
      </c>
      <c r="H74" s="47">
        <v>3</v>
      </c>
    </row>
    <row r="75" spans="1:8" s="1" customFormat="1" x14ac:dyDescent="0.25">
      <c r="A75" s="39" t="s">
        <v>67</v>
      </c>
      <c r="B75" s="41">
        <v>104</v>
      </c>
      <c r="C75" s="42">
        <v>92</v>
      </c>
      <c r="D75" s="42">
        <v>0</v>
      </c>
      <c r="E75" s="42">
        <v>9</v>
      </c>
      <c r="F75" s="42">
        <v>0</v>
      </c>
      <c r="G75" s="42">
        <v>0</v>
      </c>
      <c r="H75" s="42">
        <v>3</v>
      </c>
    </row>
    <row r="76" spans="1:8" s="1" customFormat="1" x14ac:dyDescent="0.25">
      <c r="A76" s="39" t="s">
        <v>68</v>
      </c>
      <c r="B76" s="41">
        <v>166</v>
      </c>
      <c r="C76" s="42">
        <v>152</v>
      </c>
      <c r="D76" s="42">
        <v>0</v>
      </c>
      <c r="E76" s="42">
        <v>10</v>
      </c>
      <c r="F76" s="42">
        <v>0</v>
      </c>
      <c r="G76" s="42">
        <v>0</v>
      </c>
      <c r="H76" s="42">
        <v>4</v>
      </c>
    </row>
    <row r="77" spans="1:8" s="1" customFormat="1" x14ac:dyDescent="0.25">
      <c r="A77" s="39" t="s">
        <v>69</v>
      </c>
      <c r="B77" s="41">
        <v>204</v>
      </c>
      <c r="C77" s="42">
        <v>190</v>
      </c>
      <c r="D77" s="42">
        <v>1</v>
      </c>
      <c r="E77" s="42">
        <v>8</v>
      </c>
      <c r="F77" s="42">
        <v>0</v>
      </c>
      <c r="G77" s="42">
        <v>0</v>
      </c>
      <c r="H77" s="42">
        <v>5</v>
      </c>
    </row>
    <row r="78" spans="1:8" s="1" customFormat="1" x14ac:dyDescent="0.25">
      <c r="A78" s="39" t="s">
        <v>70</v>
      </c>
      <c r="B78" s="41">
        <v>218</v>
      </c>
      <c r="C78" s="42">
        <v>203</v>
      </c>
      <c r="D78" s="42">
        <v>0</v>
      </c>
      <c r="E78" s="42">
        <v>11</v>
      </c>
      <c r="F78" s="42">
        <v>0</v>
      </c>
      <c r="G78" s="42">
        <v>0</v>
      </c>
      <c r="H78" s="42">
        <v>4</v>
      </c>
    </row>
    <row r="79" spans="1:8" s="1" customFormat="1" x14ac:dyDescent="0.25">
      <c r="A79" s="39" t="s">
        <v>71</v>
      </c>
      <c r="B79" s="41">
        <v>208</v>
      </c>
      <c r="C79" s="42">
        <v>193</v>
      </c>
      <c r="D79" s="42">
        <v>1</v>
      </c>
      <c r="E79" s="42">
        <v>11</v>
      </c>
      <c r="F79" s="42">
        <v>0</v>
      </c>
      <c r="G79" s="42">
        <v>0</v>
      </c>
      <c r="H79" s="42">
        <v>3</v>
      </c>
    </row>
    <row r="80" spans="1:8" x14ac:dyDescent="0.25">
      <c r="A80" s="39" t="s">
        <v>72</v>
      </c>
      <c r="B80" s="43">
        <v>325</v>
      </c>
      <c r="C80" s="44">
        <v>304</v>
      </c>
      <c r="D80" s="44">
        <v>2</v>
      </c>
      <c r="E80" s="44">
        <v>12</v>
      </c>
      <c r="F80" s="44">
        <v>0</v>
      </c>
      <c r="G80" s="44">
        <v>0</v>
      </c>
      <c r="H80" s="44">
        <v>7</v>
      </c>
    </row>
    <row r="81" spans="1:8" x14ac:dyDescent="0.25">
      <c r="A81" s="8" t="s">
        <v>73</v>
      </c>
      <c r="B81" s="9">
        <v>553</v>
      </c>
      <c r="C81" s="10">
        <v>518</v>
      </c>
      <c r="D81" s="10">
        <v>0</v>
      </c>
      <c r="E81" s="10">
        <v>15</v>
      </c>
      <c r="F81" s="10">
        <v>0</v>
      </c>
      <c r="G81" s="10">
        <v>0</v>
      </c>
      <c r="H81" s="10">
        <v>20</v>
      </c>
    </row>
    <row r="82" spans="1:8" x14ac:dyDescent="0.25">
      <c r="A82" s="8" t="s">
        <v>74</v>
      </c>
      <c r="B82" s="9">
        <v>742</v>
      </c>
      <c r="C82" s="10">
        <v>695</v>
      </c>
      <c r="D82" s="10">
        <v>0</v>
      </c>
      <c r="E82" s="10">
        <v>19</v>
      </c>
      <c r="F82" s="10">
        <v>0</v>
      </c>
      <c r="G82" s="10">
        <v>0</v>
      </c>
      <c r="H82" s="10">
        <v>28</v>
      </c>
    </row>
    <row r="83" spans="1:8" x14ac:dyDescent="0.25">
      <c r="A83" s="39" t="s">
        <v>75</v>
      </c>
      <c r="B83" s="9">
        <v>382</v>
      </c>
      <c r="C83" s="10">
        <v>362</v>
      </c>
      <c r="D83" s="10">
        <v>0</v>
      </c>
      <c r="E83" s="10">
        <v>13</v>
      </c>
      <c r="F83" s="10">
        <v>0</v>
      </c>
      <c r="G83" s="10">
        <v>0</v>
      </c>
      <c r="H83" s="10">
        <v>7</v>
      </c>
    </row>
    <row r="84" spans="1:8" x14ac:dyDescent="0.25">
      <c r="A84" s="8" t="s">
        <v>76</v>
      </c>
      <c r="B84" s="9">
        <v>105</v>
      </c>
      <c r="C84" s="10">
        <v>93</v>
      </c>
      <c r="D84" s="10">
        <v>0</v>
      </c>
      <c r="E84" s="10">
        <v>9</v>
      </c>
      <c r="F84" s="10">
        <v>0</v>
      </c>
      <c r="G84" s="10">
        <v>0</v>
      </c>
      <c r="H84" s="10">
        <v>3</v>
      </c>
    </row>
    <row r="85" spans="1:8" x14ac:dyDescent="0.25">
      <c r="A85" s="8" t="s">
        <v>77</v>
      </c>
      <c r="B85" s="9">
        <v>44</v>
      </c>
      <c r="C85" s="10">
        <v>34</v>
      </c>
      <c r="D85" s="10">
        <v>0</v>
      </c>
      <c r="E85" s="10">
        <v>7</v>
      </c>
      <c r="F85" s="10">
        <v>0</v>
      </c>
      <c r="G85" s="10">
        <v>0</v>
      </c>
      <c r="H85" s="10">
        <v>3</v>
      </c>
    </row>
    <row r="86" spans="1:8" x14ac:dyDescent="0.25">
      <c r="A86" s="8" t="s">
        <v>78</v>
      </c>
      <c r="B86" s="9">
        <v>291</v>
      </c>
      <c r="C86" s="10">
        <v>264</v>
      </c>
      <c r="D86" s="10">
        <v>20</v>
      </c>
      <c r="E86" s="10">
        <v>5</v>
      </c>
      <c r="F86" s="10">
        <v>0</v>
      </c>
      <c r="G86" s="10">
        <v>0</v>
      </c>
      <c r="H86" s="10">
        <v>2</v>
      </c>
    </row>
    <row r="87" spans="1:8" x14ac:dyDescent="0.25">
      <c r="A87" s="8" t="s">
        <v>79</v>
      </c>
      <c r="B87" s="9">
        <v>642</v>
      </c>
      <c r="C87" s="10">
        <v>581</v>
      </c>
      <c r="D87" s="10">
        <v>55</v>
      </c>
      <c r="E87" s="10">
        <v>5</v>
      </c>
      <c r="F87" s="10">
        <v>0</v>
      </c>
      <c r="G87" s="10">
        <v>0</v>
      </c>
      <c r="H87" s="10">
        <v>1</v>
      </c>
    </row>
    <row r="88" spans="1:8" x14ac:dyDescent="0.25">
      <c r="A88" s="8" t="s">
        <v>80</v>
      </c>
      <c r="B88" s="9">
        <v>619</v>
      </c>
      <c r="C88" s="10">
        <v>545</v>
      </c>
      <c r="D88" s="10">
        <v>62</v>
      </c>
      <c r="E88" s="10">
        <v>6</v>
      </c>
      <c r="F88" s="10">
        <v>0</v>
      </c>
      <c r="G88" s="10">
        <v>0</v>
      </c>
      <c r="H88" s="10">
        <v>6</v>
      </c>
    </row>
    <row r="89" spans="1:8" x14ac:dyDescent="0.25">
      <c r="A89" s="8" t="s">
        <v>81</v>
      </c>
      <c r="B89" s="9">
        <v>820</v>
      </c>
      <c r="C89" s="10">
        <v>724</v>
      </c>
      <c r="D89" s="10">
        <v>83</v>
      </c>
      <c r="E89" s="10">
        <v>10</v>
      </c>
      <c r="F89" s="10">
        <v>0</v>
      </c>
      <c r="G89" s="10">
        <v>0</v>
      </c>
      <c r="H89" s="10">
        <v>3</v>
      </c>
    </row>
    <row r="90" spans="1:8" x14ac:dyDescent="0.25">
      <c r="A90" s="8" t="s">
        <v>82</v>
      </c>
      <c r="B90" s="9">
        <v>692</v>
      </c>
      <c r="C90" s="10">
        <v>612</v>
      </c>
      <c r="D90" s="10">
        <v>64</v>
      </c>
      <c r="E90" s="10">
        <v>11</v>
      </c>
      <c r="F90" s="10">
        <v>3</v>
      </c>
      <c r="G90" s="10">
        <v>0</v>
      </c>
      <c r="H90" s="10">
        <v>2</v>
      </c>
    </row>
    <row r="91" spans="1:8" x14ac:dyDescent="0.25">
      <c r="A91" s="8" t="s">
        <v>83</v>
      </c>
      <c r="B91" s="9">
        <v>830</v>
      </c>
      <c r="C91" s="10">
        <v>715</v>
      </c>
      <c r="D91" s="10">
        <v>72</v>
      </c>
      <c r="E91" s="10">
        <v>15</v>
      </c>
      <c r="F91" s="10">
        <v>8</v>
      </c>
      <c r="G91" s="10">
        <v>19</v>
      </c>
      <c r="H91" s="10">
        <v>1</v>
      </c>
    </row>
    <row r="92" spans="1:8" x14ac:dyDescent="0.25">
      <c r="A92" s="8" t="s">
        <v>84</v>
      </c>
      <c r="B92" s="9">
        <v>855</v>
      </c>
      <c r="C92" s="10">
        <v>674</v>
      </c>
      <c r="D92" s="10">
        <v>72</v>
      </c>
      <c r="E92" s="10">
        <v>15</v>
      </c>
      <c r="F92" s="10">
        <v>9</v>
      </c>
      <c r="G92" s="10">
        <v>83</v>
      </c>
      <c r="H92" s="10">
        <v>2</v>
      </c>
    </row>
    <row r="93" spans="1:8" x14ac:dyDescent="0.25">
      <c r="A93" s="8" t="s">
        <v>85</v>
      </c>
      <c r="B93" s="9">
        <v>1255</v>
      </c>
      <c r="C93" s="10">
        <v>949</v>
      </c>
      <c r="D93" s="10">
        <v>108</v>
      </c>
      <c r="E93" s="10">
        <v>19</v>
      </c>
      <c r="F93" s="10">
        <v>10</v>
      </c>
      <c r="G93" s="10">
        <v>161</v>
      </c>
      <c r="H93" s="10">
        <v>8</v>
      </c>
    </row>
    <row r="94" spans="1:8" x14ac:dyDescent="0.25">
      <c r="A94" s="8" t="s">
        <v>86</v>
      </c>
      <c r="B94" s="9">
        <v>1490</v>
      </c>
      <c r="C94" s="10">
        <v>1155</v>
      </c>
      <c r="D94" s="10">
        <v>119</v>
      </c>
      <c r="E94" s="10">
        <v>22</v>
      </c>
      <c r="F94" s="10">
        <v>12</v>
      </c>
      <c r="G94" s="10">
        <v>157</v>
      </c>
      <c r="H94" s="10">
        <v>25</v>
      </c>
    </row>
    <row r="95" spans="1:8" x14ac:dyDescent="0.25">
      <c r="A95" s="8" t="s">
        <v>87</v>
      </c>
      <c r="B95" s="9">
        <v>1164</v>
      </c>
      <c r="C95" s="10">
        <v>922</v>
      </c>
      <c r="D95" s="10">
        <v>96</v>
      </c>
      <c r="E95" s="10">
        <v>6</v>
      </c>
      <c r="F95" s="10">
        <v>9</v>
      </c>
      <c r="G95" s="10">
        <v>129</v>
      </c>
      <c r="H95" s="10">
        <v>2</v>
      </c>
    </row>
    <row r="96" spans="1:8" x14ac:dyDescent="0.25">
      <c r="A96" s="8" t="s">
        <v>88</v>
      </c>
      <c r="B96" s="9">
        <v>966</v>
      </c>
      <c r="C96" s="10">
        <v>755</v>
      </c>
      <c r="D96" s="10">
        <v>86</v>
      </c>
      <c r="E96" s="10">
        <v>4</v>
      </c>
      <c r="F96" s="10">
        <v>8</v>
      </c>
      <c r="G96" s="10">
        <v>108</v>
      </c>
      <c r="H96" s="10">
        <v>5</v>
      </c>
    </row>
    <row r="97" spans="1:8" x14ac:dyDescent="0.25">
      <c r="A97" s="8" t="s">
        <v>89</v>
      </c>
      <c r="B97" s="9">
        <v>777</v>
      </c>
      <c r="C97" s="10">
        <v>674</v>
      </c>
      <c r="D97" s="10">
        <v>81</v>
      </c>
      <c r="E97" s="10">
        <v>3</v>
      </c>
      <c r="F97" s="10">
        <v>8</v>
      </c>
      <c r="G97" s="10">
        <v>4</v>
      </c>
      <c r="H97" s="10">
        <v>7</v>
      </c>
    </row>
    <row r="98" spans="1:8" x14ac:dyDescent="0.25">
      <c r="A98" s="8" t="s">
        <v>90</v>
      </c>
      <c r="B98" s="9">
        <v>659</v>
      </c>
      <c r="C98" s="10">
        <v>591</v>
      </c>
      <c r="D98" s="10">
        <v>60</v>
      </c>
      <c r="E98" s="10">
        <v>3</v>
      </c>
      <c r="F98" s="10">
        <v>2</v>
      </c>
      <c r="G98" s="10">
        <v>0</v>
      </c>
      <c r="H98" s="10">
        <v>3</v>
      </c>
    </row>
    <row r="99" spans="1:8" x14ac:dyDescent="0.25">
      <c r="A99" s="8" t="s">
        <v>91</v>
      </c>
      <c r="B99" s="9">
        <v>605</v>
      </c>
      <c r="C99" s="10">
        <v>550</v>
      </c>
      <c r="D99" s="10">
        <v>46</v>
      </c>
      <c r="E99" s="10">
        <v>3</v>
      </c>
      <c r="F99" s="10">
        <v>0</v>
      </c>
      <c r="G99" s="10">
        <v>0</v>
      </c>
      <c r="H99" s="10">
        <v>6</v>
      </c>
    </row>
    <row r="100" spans="1:8" x14ac:dyDescent="0.25">
      <c r="A100" s="8" t="s">
        <v>92</v>
      </c>
      <c r="B100" s="9">
        <v>526</v>
      </c>
      <c r="C100" s="10">
        <v>474</v>
      </c>
      <c r="D100" s="10">
        <v>46</v>
      </c>
      <c r="E100" s="10">
        <v>3</v>
      </c>
      <c r="F100" s="10">
        <v>0</v>
      </c>
      <c r="G100" s="10">
        <v>0</v>
      </c>
      <c r="H100" s="10">
        <v>3</v>
      </c>
    </row>
    <row r="101" spans="1:8" x14ac:dyDescent="0.25">
      <c r="A101" s="8" t="s">
        <v>93</v>
      </c>
      <c r="B101" s="9">
        <v>838</v>
      </c>
      <c r="C101" s="10">
        <v>742</v>
      </c>
      <c r="D101" s="10">
        <v>80</v>
      </c>
      <c r="E101" s="10">
        <v>2</v>
      </c>
      <c r="F101" s="10">
        <v>6</v>
      </c>
      <c r="G101" s="10">
        <v>0</v>
      </c>
      <c r="H101" s="10">
        <v>8</v>
      </c>
    </row>
    <row r="102" spans="1:8" x14ac:dyDescent="0.25">
      <c r="A102" s="8" t="s">
        <v>94</v>
      </c>
      <c r="B102" s="9">
        <v>675</v>
      </c>
      <c r="C102" s="10">
        <v>601</v>
      </c>
      <c r="D102" s="10">
        <v>63</v>
      </c>
      <c r="E102" s="10">
        <v>3</v>
      </c>
      <c r="F102" s="10">
        <v>6</v>
      </c>
      <c r="G102" s="10">
        <v>0</v>
      </c>
      <c r="H102" s="10">
        <v>2</v>
      </c>
    </row>
    <row r="103" spans="1:8" x14ac:dyDescent="0.25">
      <c r="A103" s="8" t="s">
        <v>95</v>
      </c>
      <c r="B103" s="9">
        <v>800</v>
      </c>
      <c r="C103" s="10">
        <v>697</v>
      </c>
      <c r="D103" s="10">
        <v>73</v>
      </c>
      <c r="E103" s="10">
        <v>3</v>
      </c>
      <c r="F103" s="10">
        <v>11</v>
      </c>
      <c r="G103" s="10">
        <v>14</v>
      </c>
      <c r="H103" s="10">
        <v>2</v>
      </c>
    </row>
    <row r="104" spans="1:8" x14ac:dyDescent="0.25">
      <c r="A104" s="8" t="s">
        <v>96</v>
      </c>
      <c r="B104" s="9">
        <v>822</v>
      </c>
      <c r="C104" s="10">
        <v>665</v>
      </c>
      <c r="D104" s="10">
        <v>76</v>
      </c>
      <c r="E104" s="10">
        <v>3</v>
      </c>
      <c r="F104" s="10">
        <v>8</v>
      </c>
      <c r="G104" s="10">
        <v>68</v>
      </c>
      <c r="H104" s="10">
        <v>2</v>
      </c>
    </row>
    <row r="105" spans="1:8" x14ac:dyDescent="0.25">
      <c r="A105" s="8" t="s">
        <v>97</v>
      </c>
      <c r="B105" s="9">
        <v>1214</v>
      </c>
      <c r="C105" s="10">
        <v>920</v>
      </c>
      <c r="D105" s="10">
        <v>109</v>
      </c>
      <c r="E105" s="10">
        <v>3</v>
      </c>
      <c r="F105" s="10">
        <v>11</v>
      </c>
      <c r="G105" s="10">
        <v>164</v>
      </c>
      <c r="H105" s="10">
        <v>7</v>
      </c>
    </row>
    <row r="106" spans="1:8" x14ac:dyDescent="0.25">
      <c r="A106" s="8" t="s">
        <v>98</v>
      </c>
      <c r="B106" s="9">
        <v>1442</v>
      </c>
      <c r="C106" s="10">
        <v>1142</v>
      </c>
      <c r="D106" s="10">
        <v>116</v>
      </c>
      <c r="E106" s="10">
        <v>3</v>
      </c>
      <c r="F106" s="10">
        <v>13</v>
      </c>
      <c r="G106" s="10">
        <v>149</v>
      </c>
      <c r="H106" s="10">
        <v>19</v>
      </c>
    </row>
    <row r="107" spans="1:8" x14ac:dyDescent="0.25">
      <c r="A107" s="8" t="s">
        <v>99</v>
      </c>
      <c r="B107" s="9">
        <v>1141</v>
      </c>
      <c r="C107" s="10">
        <v>891</v>
      </c>
      <c r="D107" s="10">
        <v>99</v>
      </c>
      <c r="E107" s="10">
        <v>3</v>
      </c>
      <c r="F107" s="10">
        <v>10</v>
      </c>
      <c r="G107" s="10">
        <v>135</v>
      </c>
      <c r="H107" s="10">
        <v>3</v>
      </c>
    </row>
    <row r="108" spans="1:8" x14ac:dyDescent="0.25">
      <c r="A108" s="8" t="s">
        <v>100</v>
      </c>
      <c r="B108" s="9">
        <v>991</v>
      </c>
      <c r="C108" s="10">
        <v>777</v>
      </c>
      <c r="D108" s="10">
        <v>90</v>
      </c>
      <c r="E108" s="10">
        <v>3</v>
      </c>
      <c r="F108" s="10">
        <v>12</v>
      </c>
      <c r="G108" s="10">
        <v>107</v>
      </c>
      <c r="H108" s="10">
        <v>2</v>
      </c>
    </row>
    <row r="109" spans="1:8" x14ac:dyDescent="0.25">
      <c r="A109" s="10" t="s">
        <v>101</v>
      </c>
      <c r="B109" s="9">
        <v>771</v>
      </c>
      <c r="C109" s="10">
        <v>672</v>
      </c>
      <c r="D109" s="10">
        <v>85</v>
      </c>
      <c r="E109" s="10">
        <v>3</v>
      </c>
      <c r="F109" s="10">
        <v>8</v>
      </c>
      <c r="G109" s="10">
        <v>1</v>
      </c>
      <c r="H109" s="10">
        <v>2</v>
      </c>
    </row>
    <row r="110" spans="1:8" x14ac:dyDescent="0.25">
      <c r="A110" s="10" t="s">
        <v>102</v>
      </c>
      <c r="B110" s="9">
        <v>700</v>
      </c>
      <c r="C110" s="10">
        <v>614</v>
      </c>
      <c r="D110" s="10">
        <v>78</v>
      </c>
      <c r="E110" s="10">
        <v>3</v>
      </c>
      <c r="F110" s="10">
        <v>2</v>
      </c>
      <c r="G110" s="10">
        <v>0</v>
      </c>
      <c r="H110" s="10">
        <v>3</v>
      </c>
    </row>
    <row r="111" spans="1:8" x14ac:dyDescent="0.25">
      <c r="A111" s="10" t="s">
        <v>103</v>
      </c>
      <c r="B111" s="9">
        <v>623</v>
      </c>
      <c r="C111" s="10">
        <v>548</v>
      </c>
      <c r="D111" s="10">
        <v>67</v>
      </c>
      <c r="E111" s="10">
        <v>3</v>
      </c>
      <c r="F111" s="10">
        <v>0</v>
      </c>
      <c r="G111" s="10">
        <v>0</v>
      </c>
      <c r="H111" s="10">
        <v>5</v>
      </c>
    </row>
    <row r="112" spans="1:8" x14ac:dyDescent="0.25">
      <c r="A112" s="12" t="s">
        <v>104</v>
      </c>
      <c r="B112" s="11">
        <v>602</v>
      </c>
      <c r="C112" s="12">
        <v>519</v>
      </c>
      <c r="D112" s="12">
        <v>71</v>
      </c>
      <c r="E112" s="12">
        <v>2</v>
      </c>
      <c r="F112" s="12">
        <v>0</v>
      </c>
      <c r="G112" s="12">
        <v>0</v>
      </c>
      <c r="H112" s="12">
        <v>10</v>
      </c>
    </row>
  </sheetData>
  <sortState xmlns:xlrd2="http://schemas.microsoft.com/office/spreadsheetml/2017/richdata2" ref="A75:J99">
    <sortCondition descending="1" ref="A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6A13-6545-4405-B313-91E871C0E9DE}">
  <dimension ref="A1:E57"/>
  <sheetViews>
    <sheetView tabSelected="1" workbookViewId="0">
      <selection activeCell="A7" sqref="A7"/>
    </sheetView>
  </sheetViews>
  <sheetFormatPr defaultColWidth="9.140625" defaultRowHeight="15" x14ac:dyDescent="0.25"/>
  <cols>
    <col min="1" max="1" width="11.42578125" style="1" customWidth="1"/>
    <col min="2" max="5" width="27.140625" style="1" customWidth="1"/>
    <col min="6" max="16384" width="9.140625" style="1"/>
  </cols>
  <sheetData>
    <row r="1" spans="1:5" x14ac:dyDescent="0.25">
      <c r="A1" s="38" t="s">
        <v>28</v>
      </c>
    </row>
    <row r="2" spans="1:5" x14ac:dyDescent="0.25">
      <c r="A2" s="38" t="s">
        <v>30</v>
      </c>
    </row>
    <row r="3" spans="1:5" x14ac:dyDescent="0.25">
      <c r="A3" s="1" t="s">
        <v>47</v>
      </c>
    </row>
    <row r="5" spans="1:5" x14ac:dyDescent="0.25">
      <c r="A5" s="30" t="s">
        <v>60</v>
      </c>
      <c r="B5" s="30" t="s">
        <v>29</v>
      </c>
      <c r="C5" s="31" t="s">
        <v>25</v>
      </c>
      <c r="D5" s="31" t="s">
        <v>26</v>
      </c>
      <c r="E5" s="31" t="s">
        <v>27</v>
      </c>
    </row>
    <row r="6" spans="1:5" x14ac:dyDescent="0.25">
      <c r="A6" s="6" t="s">
        <v>59</v>
      </c>
      <c r="B6" s="6" t="s">
        <v>34</v>
      </c>
      <c r="C6" s="7" t="s">
        <v>31</v>
      </c>
      <c r="D6" s="7" t="s">
        <v>32</v>
      </c>
      <c r="E6" s="7" t="s">
        <v>33</v>
      </c>
    </row>
    <row r="7" spans="1:5" x14ac:dyDescent="0.25">
      <c r="A7" s="67" t="s">
        <v>192</v>
      </c>
      <c r="B7" s="68">
        <f>SUM(C7:E7)</f>
        <v>1889</v>
      </c>
      <c r="C7" s="69">
        <v>373</v>
      </c>
      <c r="D7" s="69">
        <v>1429</v>
      </c>
      <c r="E7" s="69">
        <v>87</v>
      </c>
    </row>
    <row r="8" spans="1:5" x14ac:dyDescent="0.25">
      <c r="A8" s="67" t="s">
        <v>188</v>
      </c>
      <c r="B8" s="68">
        <f>SUM(C8:E8)</f>
        <v>1784</v>
      </c>
      <c r="C8" s="69">
        <v>368</v>
      </c>
      <c r="D8" s="69">
        <v>1364</v>
      </c>
      <c r="E8" s="69">
        <v>52</v>
      </c>
    </row>
    <row r="9" spans="1:5" x14ac:dyDescent="0.25">
      <c r="A9" s="67" t="s">
        <v>184</v>
      </c>
      <c r="B9" s="68">
        <v>1592</v>
      </c>
      <c r="C9" s="69">
        <v>308</v>
      </c>
      <c r="D9" s="69">
        <v>1283</v>
      </c>
      <c r="E9" s="69">
        <v>1</v>
      </c>
    </row>
    <row r="10" spans="1:5" x14ac:dyDescent="0.25">
      <c r="A10" s="67" t="s">
        <v>180</v>
      </c>
      <c r="B10" s="68">
        <v>1689</v>
      </c>
      <c r="C10" s="69">
        <v>323</v>
      </c>
      <c r="D10" s="69">
        <v>1356</v>
      </c>
      <c r="E10" s="69">
        <v>10</v>
      </c>
    </row>
    <row r="11" spans="1:5" x14ac:dyDescent="0.25">
      <c r="A11" s="67" t="s">
        <v>176</v>
      </c>
      <c r="B11" s="68">
        <v>1892</v>
      </c>
      <c r="C11" s="69">
        <v>371</v>
      </c>
      <c r="D11" s="69">
        <v>1447</v>
      </c>
      <c r="E11" s="69">
        <v>74</v>
      </c>
    </row>
    <row r="12" spans="1:5" x14ac:dyDescent="0.25">
      <c r="A12" s="67" t="s">
        <v>172</v>
      </c>
      <c r="B12" s="68">
        <v>1841</v>
      </c>
      <c r="C12" s="69">
        <v>373</v>
      </c>
      <c r="D12" s="69">
        <v>1427</v>
      </c>
      <c r="E12" s="69">
        <v>41</v>
      </c>
    </row>
    <row r="13" spans="1:5" x14ac:dyDescent="0.25">
      <c r="A13" s="67" t="s">
        <v>168</v>
      </c>
      <c r="B13" s="68">
        <v>1705</v>
      </c>
      <c r="C13" s="69">
        <v>351</v>
      </c>
      <c r="D13" s="69">
        <v>1354</v>
      </c>
      <c r="E13" s="69">
        <v>0</v>
      </c>
    </row>
    <row r="14" spans="1:5" x14ac:dyDescent="0.25">
      <c r="A14" s="67" t="s">
        <v>164</v>
      </c>
      <c r="B14" s="68">
        <v>1774</v>
      </c>
      <c r="C14" s="69">
        <v>372</v>
      </c>
      <c r="D14" s="69">
        <v>1395</v>
      </c>
      <c r="E14" s="69">
        <v>7</v>
      </c>
    </row>
    <row r="15" spans="1:5" x14ac:dyDescent="0.25">
      <c r="A15" s="67" t="s">
        <v>160</v>
      </c>
      <c r="B15" s="68">
        <v>1922</v>
      </c>
      <c r="C15" s="69">
        <v>377</v>
      </c>
      <c r="D15" s="69">
        <v>1473</v>
      </c>
      <c r="E15" s="69">
        <v>72</v>
      </c>
    </row>
    <row r="16" spans="1:5" x14ac:dyDescent="0.25">
      <c r="A16" s="67" t="s">
        <v>156</v>
      </c>
      <c r="B16" s="68">
        <v>1804</v>
      </c>
      <c r="C16" s="69">
        <v>357</v>
      </c>
      <c r="D16" s="69">
        <v>1419</v>
      </c>
      <c r="E16" s="69">
        <v>28</v>
      </c>
    </row>
    <row r="17" spans="1:5" x14ac:dyDescent="0.25">
      <c r="A17" s="67" t="s">
        <v>149</v>
      </c>
      <c r="B17" s="68">
        <v>1627</v>
      </c>
      <c r="C17" s="69">
        <v>329</v>
      </c>
      <c r="D17" s="69">
        <v>1298</v>
      </c>
      <c r="E17" s="69">
        <v>0</v>
      </c>
    </row>
    <row r="18" spans="1:5" x14ac:dyDescent="0.25">
      <c r="A18" s="67" t="s">
        <v>148</v>
      </c>
      <c r="B18" s="68">
        <v>1693</v>
      </c>
      <c r="C18" s="69">
        <v>314</v>
      </c>
      <c r="D18" s="69">
        <v>1379</v>
      </c>
      <c r="E18" s="69">
        <v>0</v>
      </c>
    </row>
    <row r="19" spans="1:5" x14ac:dyDescent="0.25">
      <c r="A19" s="67" t="s">
        <v>144</v>
      </c>
      <c r="B19" s="68">
        <v>1815</v>
      </c>
      <c r="C19" s="69">
        <v>367</v>
      </c>
      <c r="D19" s="69">
        <v>1394</v>
      </c>
      <c r="E19" s="69">
        <v>54</v>
      </c>
    </row>
    <row r="20" spans="1:5" x14ac:dyDescent="0.25">
      <c r="A20" s="67" t="s">
        <v>143</v>
      </c>
      <c r="B20" s="68">
        <v>1801</v>
      </c>
      <c r="C20" s="69">
        <v>379</v>
      </c>
      <c r="D20" s="69">
        <v>1378</v>
      </c>
      <c r="E20" s="69">
        <v>44</v>
      </c>
    </row>
    <row r="21" spans="1:5" x14ac:dyDescent="0.25">
      <c r="A21" s="67" t="s">
        <v>139</v>
      </c>
      <c r="B21" s="68">
        <v>1717</v>
      </c>
      <c r="C21" s="69">
        <v>320</v>
      </c>
      <c r="D21" s="69">
        <v>1397</v>
      </c>
      <c r="E21" s="69">
        <v>0</v>
      </c>
    </row>
    <row r="22" spans="1:5" x14ac:dyDescent="0.25">
      <c r="A22" s="67" t="s">
        <v>138</v>
      </c>
      <c r="B22" s="68">
        <v>1600</v>
      </c>
      <c r="C22" s="69">
        <v>327</v>
      </c>
      <c r="D22" s="69">
        <v>1272</v>
      </c>
      <c r="E22" s="69">
        <v>1</v>
      </c>
    </row>
    <row r="23" spans="1:5" x14ac:dyDescent="0.25">
      <c r="A23" s="48" t="s">
        <v>122</v>
      </c>
      <c r="B23" s="56">
        <v>1937</v>
      </c>
      <c r="C23" s="57">
        <v>371</v>
      </c>
      <c r="D23" s="57">
        <v>1456</v>
      </c>
      <c r="E23" s="57">
        <v>110</v>
      </c>
    </row>
    <row r="24" spans="1:5" x14ac:dyDescent="0.25">
      <c r="A24" s="32" t="s">
        <v>121</v>
      </c>
      <c r="B24" s="33">
        <v>1948</v>
      </c>
      <c r="C24" s="34">
        <v>411</v>
      </c>
      <c r="D24" s="34">
        <v>1469</v>
      </c>
      <c r="E24" s="34">
        <v>68</v>
      </c>
    </row>
    <row r="25" spans="1:5" x14ac:dyDescent="0.25">
      <c r="A25" s="32" t="s">
        <v>120</v>
      </c>
      <c r="B25" s="33">
        <v>1645</v>
      </c>
      <c r="C25" s="34">
        <v>349</v>
      </c>
      <c r="D25" s="34">
        <v>1296</v>
      </c>
      <c r="E25" s="34">
        <v>0</v>
      </c>
    </row>
    <row r="26" spans="1:5" x14ac:dyDescent="0.25">
      <c r="A26" s="48" t="s">
        <v>116</v>
      </c>
      <c r="B26" s="56">
        <v>1809</v>
      </c>
      <c r="C26" s="57">
        <v>367</v>
      </c>
      <c r="D26" s="57">
        <v>1436</v>
      </c>
      <c r="E26" s="57">
        <v>6</v>
      </c>
    </row>
    <row r="27" spans="1:5" x14ac:dyDescent="0.25">
      <c r="A27" s="48" t="s">
        <v>112</v>
      </c>
      <c r="B27" s="56">
        <v>2010</v>
      </c>
      <c r="C27" s="57">
        <v>492</v>
      </c>
      <c r="D27" s="57">
        <v>1479</v>
      </c>
      <c r="E27" s="57">
        <v>39</v>
      </c>
    </row>
    <row r="28" spans="1:5" x14ac:dyDescent="0.25">
      <c r="A28" s="32" t="s">
        <v>108</v>
      </c>
      <c r="B28" s="33">
        <v>1836</v>
      </c>
      <c r="C28" s="34">
        <v>436</v>
      </c>
      <c r="D28" s="34">
        <v>1400</v>
      </c>
      <c r="E28" s="34">
        <v>0</v>
      </c>
    </row>
    <row r="29" spans="1:5" x14ac:dyDescent="0.25">
      <c r="A29" s="32" t="s">
        <v>107</v>
      </c>
      <c r="B29" s="33">
        <v>1678</v>
      </c>
      <c r="C29" s="34">
        <v>359</v>
      </c>
      <c r="D29" s="34">
        <v>1319</v>
      </c>
      <c r="E29" s="34">
        <v>0</v>
      </c>
    </row>
    <row r="30" spans="1:5" x14ac:dyDescent="0.25">
      <c r="A30" s="32" t="s">
        <v>106</v>
      </c>
      <c r="B30" s="33">
        <v>1768</v>
      </c>
      <c r="C30" s="34">
        <v>394</v>
      </c>
      <c r="D30" s="34">
        <v>1374</v>
      </c>
      <c r="E30" s="34">
        <v>0</v>
      </c>
    </row>
    <row r="31" spans="1:5" x14ac:dyDescent="0.25">
      <c r="A31" s="32" t="s">
        <v>105</v>
      </c>
      <c r="B31" s="33">
        <v>2123</v>
      </c>
      <c r="C31" s="34">
        <v>426</v>
      </c>
      <c r="D31" s="34">
        <v>1697</v>
      </c>
      <c r="E31" s="34">
        <v>0</v>
      </c>
    </row>
    <row r="32" spans="1:5" x14ac:dyDescent="0.25">
      <c r="A32" s="32" t="s">
        <v>64</v>
      </c>
      <c r="B32" s="33">
        <v>1612</v>
      </c>
      <c r="C32" s="34">
        <v>440</v>
      </c>
      <c r="D32" s="34">
        <v>1172</v>
      </c>
      <c r="E32" s="34">
        <v>0</v>
      </c>
    </row>
    <row r="33" spans="1:5" x14ac:dyDescent="0.25">
      <c r="A33" s="32" t="s">
        <v>24</v>
      </c>
      <c r="B33" s="33">
        <f t="shared" ref="B33:B57" si="0">SUM(C33:E33)</f>
        <v>1585</v>
      </c>
      <c r="C33" s="34">
        <v>377</v>
      </c>
      <c r="D33" s="34">
        <v>1208</v>
      </c>
      <c r="E33" s="34">
        <v>0</v>
      </c>
    </row>
    <row r="34" spans="1:5" x14ac:dyDescent="0.25">
      <c r="A34" s="32" t="s">
        <v>23</v>
      </c>
      <c r="B34" s="33">
        <f t="shared" si="0"/>
        <v>1893</v>
      </c>
      <c r="C34" s="34">
        <v>386</v>
      </c>
      <c r="D34" s="34">
        <v>1498</v>
      </c>
      <c r="E34" s="34">
        <v>9</v>
      </c>
    </row>
    <row r="35" spans="1:5" x14ac:dyDescent="0.25">
      <c r="A35" s="32" t="s">
        <v>22</v>
      </c>
      <c r="B35" s="33">
        <f t="shared" si="0"/>
        <v>2290</v>
      </c>
      <c r="C35" s="34">
        <v>453</v>
      </c>
      <c r="D35" s="34">
        <v>1627</v>
      </c>
      <c r="E35" s="34">
        <v>210</v>
      </c>
    </row>
    <row r="36" spans="1:5" x14ac:dyDescent="0.25">
      <c r="A36" s="32" t="s">
        <v>21</v>
      </c>
      <c r="B36" s="33">
        <f t="shared" si="0"/>
        <v>2039</v>
      </c>
      <c r="C36" s="34">
        <v>483</v>
      </c>
      <c r="D36" s="34">
        <v>1430</v>
      </c>
      <c r="E36" s="34">
        <v>126</v>
      </c>
    </row>
    <row r="37" spans="1:5" x14ac:dyDescent="0.25">
      <c r="A37" s="32" t="s">
        <v>20</v>
      </c>
      <c r="B37" s="33">
        <f t="shared" si="0"/>
        <v>1632</v>
      </c>
      <c r="C37" s="34">
        <v>421</v>
      </c>
      <c r="D37" s="34">
        <v>1211</v>
      </c>
      <c r="E37" s="34">
        <v>0</v>
      </c>
    </row>
    <row r="38" spans="1:5" x14ac:dyDescent="0.25">
      <c r="A38" s="32" t="s">
        <v>19</v>
      </c>
      <c r="B38" s="33">
        <f t="shared" si="0"/>
        <v>1841</v>
      </c>
      <c r="C38" s="34">
        <v>456</v>
      </c>
      <c r="D38" s="34">
        <v>1379</v>
      </c>
      <c r="E38" s="34">
        <v>6</v>
      </c>
    </row>
    <row r="39" spans="1:5" x14ac:dyDescent="0.25">
      <c r="A39" s="32" t="s">
        <v>18</v>
      </c>
      <c r="B39" s="33">
        <f t="shared" si="0"/>
        <v>2135</v>
      </c>
      <c r="C39" s="34">
        <v>470</v>
      </c>
      <c r="D39" s="34">
        <v>1460</v>
      </c>
      <c r="E39" s="34">
        <v>205</v>
      </c>
    </row>
    <row r="40" spans="1:5" x14ac:dyDescent="0.25">
      <c r="A40" s="32" t="s">
        <v>17</v>
      </c>
      <c r="B40" s="33">
        <f t="shared" si="0"/>
        <v>1967</v>
      </c>
      <c r="C40" s="34">
        <v>432</v>
      </c>
      <c r="D40" s="34">
        <v>1398</v>
      </c>
      <c r="E40" s="34">
        <v>137</v>
      </c>
    </row>
    <row r="41" spans="1:5" x14ac:dyDescent="0.25">
      <c r="A41" s="32" t="s">
        <v>16</v>
      </c>
      <c r="B41" s="33">
        <f t="shared" si="0"/>
        <v>1709</v>
      </c>
      <c r="C41" s="34">
        <v>396</v>
      </c>
      <c r="D41" s="34">
        <v>1313</v>
      </c>
      <c r="E41" s="34">
        <v>0</v>
      </c>
    </row>
    <row r="42" spans="1:5" x14ac:dyDescent="0.25">
      <c r="A42" s="32" t="s">
        <v>15</v>
      </c>
      <c r="B42" s="33">
        <f t="shared" si="0"/>
        <v>1757</v>
      </c>
      <c r="C42" s="34">
        <v>404</v>
      </c>
      <c r="D42" s="34">
        <v>1348</v>
      </c>
      <c r="E42" s="34">
        <v>5</v>
      </c>
    </row>
    <row r="43" spans="1:5" x14ac:dyDescent="0.25">
      <c r="A43" s="32" t="s">
        <v>14</v>
      </c>
      <c r="B43" s="33">
        <f t="shared" si="0"/>
        <v>2226</v>
      </c>
      <c r="C43" s="34">
        <v>399</v>
      </c>
      <c r="D43" s="34">
        <v>1637</v>
      </c>
      <c r="E43" s="34">
        <v>190</v>
      </c>
    </row>
    <row r="44" spans="1:5" x14ac:dyDescent="0.25">
      <c r="A44" s="32" t="s">
        <v>13</v>
      </c>
      <c r="B44" s="33">
        <f t="shared" si="0"/>
        <v>2055</v>
      </c>
      <c r="C44" s="34">
        <v>421</v>
      </c>
      <c r="D44" s="34">
        <v>1513</v>
      </c>
      <c r="E44" s="34">
        <v>121</v>
      </c>
    </row>
    <row r="45" spans="1:5" x14ac:dyDescent="0.25">
      <c r="A45" s="32" t="s">
        <v>12</v>
      </c>
      <c r="B45" s="33">
        <f t="shared" si="0"/>
        <v>1678</v>
      </c>
      <c r="C45" s="34">
        <v>453</v>
      </c>
      <c r="D45" s="34">
        <v>1225</v>
      </c>
      <c r="E45" s="34">
        <v>0</v>
      </c>
    </row>
    <row r="46" spans="1:5" x14ac:dyDescent="0.25">
      <c r="A46" s="32" t="s">
        <v>11</v>
      </c>
      <c r="B46" s="33">
        <f t="shared" si="0"/>
        <v>1762</v>
      </c>
      <c r="C46" s="34">
        <v>453</v>
      </c>
      <c r="D46" s="34">
        <v>1304</v>
      </c>
      <c r="E46" s="34">
        <v>5</v>
      </c>
    </row>
    <row r="47" spans="1:5" x14ac:dyDescent="0.25">
      <c r="A47" s="32" t="s">
        <v>10</v>
      </c>
      <c r="B47" s="33">
        <f t="shared" si="0"/>
        <v>2042</v>
      </c>
      <c r="C47" s="34">
        <v>465</v>
      </c>
      <c r="D47" s="34">
        <v>1415</v>
      </c>
      <c r="E47" s="34">
        <v>162</v>
      </c>
    </row>
    <row r="48" spans="1:5" x14ac:dyDescent="0.25">
      <c r="A48" s="32" t="s">
        <v>9</v>
      </c>
      <c r="B48" s="33">
        <f t="shared" si="0"/>
        <v>1944</v>
      </c>
      <c r="C48" s="34">
        <v>441</v>
      </c>
      <c r="D48" s="34">
        <v>1398</v>
      </c>
      <c r="E48" s="34">
        <v>105</v>
      </c>
    </row>
    <row r="49" spans="1:5" x14ac:dyDescent="0.25">
      <c r="A49" s="32" t="s">
        <v>8</v>
      </c>
      <c r="B49" s="33">
        <f t="shared" si="0"/>
        <v>1622</v>
      </c>
      <c r="C49" s="34">
        <v>432</v>
      </c>
      <c r="D49" s="34">
        <v>1190</v>
      </c>
      <c r="E49" s="34">
        <v>0</v>
      </c>
    </row>
    <row r="50" spans="1:5" x14ac:dyDescent="0.25">
      <c r="A50" s="32" t="s">
        <v>7</v>
      </c>
      <c r="B50" s="33">
        <f t="shared" si="0"/>
        <v>1690</v>
      </c>
      <c r="C50" s="34">
        <v>406</v>
      </c>
      <c r="D50" s="34">
        <v>1279</v>
      </c>
      <c r="E50" s="34">
        <v>5</v>
      </c>
    </row>
    <row r="51" spans="1:5" x14ac:dyDescent="0.25">
      <c r="A51" s="32" t="s">
        <v>6</v>
      </c>
      <c r="B51" s="33">
        <f t="shared" si="0"/>
        <v>1922</v>
      </c>
      <c r="C51" s="34">
        <v>403</v>
      </c>
      <c r="D51" s="34">
        <v>1353</v>
      </c>
      <c r="E51" s="34">
        <v>166</v>
      </c>
    </row>
    <row r="52" spans="1:5" x14ac:dyDescent="0.25">
      <c r="A52" s="32" t="s">
        <v>5</v>
      </c>
      <c r="B52" s="33">
        <f t="shared" si="0"/>
        <v>1858</v>
      </c>
      <c r="C52" s="34">
        <v>447</v>
      </c>
      <c r="D52" s="34">
        <v>1301</v>
      </c>
      <c r="E52" s="34">
        <v>110</v>
      </c>
    </row>
    <row r="53" spans="1:5" x14ac:dyDescent="0.25">
      <c r="A53" s="32" t="s">
        <v>4</v>
      </c>
      <c r="B53" s="33">
        <f t="shared" si="0"/>
        <v>1611</v>
      </c>
      <c r="C53" s="34">
        <v>428</v>
      </c>
      <c r="D53" s="34">
        <v>1183</v>
      </c>
      <c r="E53" s="34">
        <v>0</v>
      </c>
    </row>
    <row r="54" spans="1:5" x14ac:dyDescent="0.25">
      <c r="A54" s="32" t="s">
        <v>3</v>
      </c>
      <c r="B54" s="33">
        <f t="shared" si="0"/>
        <v>1616</v>
      </c>
      <c r="C54" s="34">
        <v>471</v>
      </c>
      <c r="D54" s="34">
        <v>1144</v>
      </c>
      <c r="E54" s="34">
        <v>1</v>
      </c>
    </row>
    <row r="55" spans="1:5" x14ac:dyDescent="0.25">
      <c r="A55" s="32" t="s">
        <v>2</v>
      </c>
      <c r="B55" s="33">
        <f t="shared" si="0"/>
        <v>1871</v>
      </c>
      <c r="C55" s="34">
        <v>460</v>
      </c>
      <c r="D55" s="34">
        <v>1230</v>
      </c>
      <c r="E55" s="34">
        <v>181</v>
      </c>
    </row>
    <row r="56" spans="1:5" x14ac:dyDescent="0.25">
      <c r="A56" s="32" t="s">
        <v>1</v>
      </c>
      <c r="B56" s="33">
        <f t="shared" si="0"/>
        <v>1767</v>
      </c>
      <c r="C56" s="34">
        <v>499</v>
      </c>
      <c r="D56" s="34">
        <v>1148</v>
      </c>
      <c r="E56" s="34">
        <v>120</v>
      </c>
    </row>
    <row r="57" spans="1:5" x14ac:dyDescent="0.25">
      <c r="A57" s="35" t="s">
        <v>0</v>
      </c>
      <c r="B57" s="36">
        <f t="shared" si="0"/>
        <v>1610</v>
      </c>
      <c r="C57" s="37">
        <v>551</v>
      </c>
      <c r="D57" s="37">
        <v>1059</v>
      </c>
      <c r="E57" s="37">
        <v>0</v>
      </c>
    </row>
  </sheetData>
  <sortState xmlns:xlrd2="http://schemas.microsoft.com/office/spreadsheetml/2017/richdata2" ref="A33:E57">
    <sortCondition descending="1" ref="A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Kaubamaht_Cargo volume</vt:lpstr>
      <vt:lpstr>Reisijad_Passengers</vt:lpstr>
      <vt:lpstr>Laevakülastused_Vessel calls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Marju Zirel</dc:creator>
  <cp:lastModifiedBy>Angelika Annus</cp:lastModifiedBy>
  <cp:lastPrinted>2020-07-07T12:01:07Z</cp:lastPrinted>
  <dcterms:created xsi:type="dcterms:W3CDTF">2020-06-09T11:34:26Z</dcterms:created>
  <dcterms:modified xsi:type="dcterms:W3CDTF">2026-10-08T18:20:05Z</dcterms:modified>
</cp:coreProperties>
</file>